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3\Ref payroll\"/>
    </mc:Choice>
  </mc:AlternateContent>
  <xr:revisionPtr revIDLastSave="0" documentId="8_{6A4CEDFF-4DBA-4EB2-88A7-631CEF751464}" xr6:coauthVersionLast="47" xr6:coauthVersionMax="47" xr10:uidLastSave="{00000000-0000-0000-0000-000000000000}"/>
  <bookViews>
    <workbookView xWindow="-110" yWindow="-110" windowWidth="19420" windowHeight="1030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April 2 23 payroll" sheetId="5" r:id="rId4"/>
    <sheet name="Sheet1" sheetId="7" r:id="rId5"/>
    <sheet name="Inactive" sheetId="6" r:id="rId6"/>
  </sheets>
  <definedNames>
    <definedName name="_xlnm._FilterDatabase" localSheetId="3" hidden="1">'April 2 23 payroll'!$A$1:$AI$77</definedName>
    <definedName name="_xlnm._FilterDatabase" localSheetId="0" hidden="1">'Game Reports'!$B$1:$F$1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5" l="1"/>
  <c r="O7" i="5"/>
  <c r="X7" i="5"/>
  <c r="Y7" i="5"/>
  <c r="Z7" i="5"/>
  <c r="X59" i="5"/>
  <c r="J59" i="5"/>
  <c r="Y59" i="5" s="1"/>
  <c r="O59" i="5"/>
  <c r="AC80" i="5"/>
  <c r="J9" i="5"/>
  <c r="Y9" i="5" s="1"/>
  <c r="O9" i="5"/>
  <c r="X9" i="5"/>
  <c r="J13" i="5"/>
  <c r="Y13" i="5" s="1"/>
  <c r="J14" i="5"/>
  <c r="Y14" i="5" s="1"/>
  <c r="X61" i="5"/>
  <c r="J61" i="5"/>
  <c r="Y61" i="5" s="1"/>
  <c r="O61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60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O6" i="5"/>
  <c r="O8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60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J79" i="5"/>
  <c r="Y79" i="5" s="1"/>
  <c r="J72" i="5"/>
  <c r="Y72" i="5" s="1"/>
  <c r="J52" i="5"/>
  <c r="Y52" i="5" s="1"/>
  <c r="J45" i="5"/>
  <c r="Y45" i="5" s="1"/>
  <c r="J46" i="5"/>
  <c r="J42" i="5"/>
  <c r="Y42" i="5" s="1"/>
  <c r="J43" i="5"/>
  <c r="Y43" i="5" s="1"/>
  <c r="J6" i="5"/>
  <c r="Y6" i="5" s="1"/>
  <c r="X6" i="5"/>
  <c r="J8" i="5"/>
  <c r="Y8" i="5" s="1"/>
  <c r="X8" i="5"/>
  <c r="J10" i="5"/>
  <c r="Y10" i="5" s="1"/>
  <c r="X10" i="5"/>
  <c r="J11" i="5"/>
  <c r="Y11" i="5" s="1"/>
  <c r="X11" i="5"/>
  <c r="J12" i="5"/>
  <c r="X12" i="5"/>
  <c r="J15" i="5"/>
  <c r="Y15" i="5" s="1"/>
  <c r="J16" i="5"/>
  <c r="Y16" i="5" s="1"/>
  <c r="J17" i="5"/>
  <c r="Y17" i="5" s="1"/>
  <c r="J18" i="5"/>
  <c r="J19" i="5"/>
  <c r="Y19" i="5" s="1"/>
  <c r="J20" i="5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Y30" i="5" s="1"/>
  <c r="J31" i="5"/>
  <c r="J32" i="5"/>
  <c r="Y32" i="5" s="1"/>
  <c r="J33" i="5"/>
  <c r="Y33" i="5" s="1"/>
  <c r="J34" i="5"/>
  <c r="Y34" i="5" s="1"/>
  <c r="J35" i="5"/>
  <c r="Y35" i="5" s="1"/>
  <c r="J36" i="5"/>
  <c r="J37" i="5"/>
  <c r="Y37" i="5" s="1"/>
  <c r="J38" i="5"/>
  <c r="Y38" i="5" s="1"/>
  <c r="J39" i="5"/>
  <c r="Y39" i="5" s="1"/>
  <c r="J40" i="5"/>
  <c r="Y40" i="5" s="1"/>
  <c r="J41" i="5"/>
  <c r="Y41" i="5" s="1"/>
  <c r="J44" i="5"/>
  <c r="J47" i="5"/>
  <c r="J48" i="5"/>
  <c r="Y48" i="5" s="1"/>
  <c r="J49" i="5"/>
  <c r="Y49" i="5" s="1"/>
  <c r="J50" i="5"/>
  <c r="Y50" i="5" s="1"/>
  <c r="J51" i="5"/>
  <c r="Y51" i="5" s="1"/>
  <c r="J53" i="5"/>
  <c r="Y53" i="5" s="1"/>
  <c r="J54" i="5"/>
  <c r="Y54" i="5" s="1"/>
  <c r="J55" i="5"/>
  <c r="J56" i="5"/>
  <c r="Y56" i="5" s="1"/>
  <c r="J57" i="5"/>
  <c r="Y57" i="5" s="1"/>
  <c r="J58" i="5"/>
  <c r="Y58" i="5" s="1"/>
  <c r="J60" i="5"/>
  <c r="Y60" i="5" s="1"/>
  <c r="J62" i="5"/>
  <c r="J63" i="5"/>
  <c r="Y63" i="5" s="1"/>
  <c r="J64" i="5"/>
  <c r="J65" i="5"/>
  <c r="J66" i="5"/>
  <c r="Y66" i="5" s="1"/>
  <c r="J67" i="5"/>
  <c r="Y67" i="5" s="1"/>
  <c r="J68" i="5"/>
  <c r="Y68" i="5" s="1"/>
  <c r="J69" i="5"/>
  <c r="Y69" i="5" s="1"/>
  <c r="J70" i="5"/>
  <c r="J71" i="5"/>
  <c r="Y71" i="5" s="1"/>
  <c r="J73" i="5"/>
  <c r="Y73" i="5" s="1"/>
  <c r="J74" i="5"/>
  <c r="Y74" i="5" s="1"/>
  <c r="J75" i="5"/>
  <c r="Y75" i="5" s="1"/>
  <c r="J76" i="5"/>
  <c r="Y76" i="5" s="1"/>
  <c r="J77" i="5"/>
  <c r="Y77" i="5" s="1"/>
  <c r="J78" i="5"/>
  <c r="Y78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Z59" i="5" l="1"/>
  <c r="N56" i="2"/>
  <c r="X80" i="5"/>
  <c r="O80" i="5"/>
  <c r="Z61" i="5"/>
  <c r="Z9" i="5"/>
  <c r="Z15" i="5"/>
  <c r="Z21" i="5"/>
  <c r="Z50" i="5"/>
  <c r="Z30" i="5"/>
  <c r="Z68" i="5"/>
  <c r="Y62" i="5"/>
  <c r="Z62" i="5" s="1"/>
  <c r="Z38" i="5"/>
  <c r="Y31" i="5"/>
  <c r="Z31" i="5" s="1"/>
  <c r="Z14" i="5"/>
  <c r="Z28" i="5"/>
  <c r="Z72" i="5"/>
  <c r="Z78" i="5"/>
  <c r="Y47" i="5"/>
  <c r="Z47" i="5" s="1"/>
  <c r="Y18" i="5"/>
  <c r="Z18" i="5" s="1"/>
  <c r="Z53" i="5"/>
  <c r="Z40" i="5"/>
  <c r="Z73" i="5"/>
  <c r="Z60" i="5"/>
  <c r="Z52" i="5"/>
  <c r="Y46" i="5"/>
  <c r="Z46" i="5" s="1"/>
  <c r="Z39" i="5"/>
  <c r="Z23" i="5"/>
  <c r="Z76" i="5"/>
  <c r="Y70" i="5"/>
  <c r="Z70" i="5" s="1"/>
  <c r="Z67" i="5"/>
  <c r="Z58" i="5"/>
  <c r="Y55" i="5"/>
  <c r="Z55" i="5" s="1"/>
  <c r="Z49" i="5"/>
  <c r="Z42" i="5"/>
  <c r="Y36" i="5"/>
  <c r="Z36" i="5" s="1"/>
  <c r="Z33" i="5"/>
  <c r="Z26" i="5"/>
  <c r="Y20" i="5"/>
  <c r="Z20" i="5" s="1"/>
  <c r="Z17" i="5"/>
  <c r="Z75" i="5"/>
  <c r="Z57" i="5"/>
  <c r="Z44" i="5"/>
  <c r="Z34" i="5"/>
  <c r="Z74" i="5"/>
  <c r="Z56" i="5"/>
  <c r="Z24" i="5"/>
  <c r="Z77" i="5"/>
  <c r="Y64" i="5"/>
  <c r="Z64" i="5" s="1"/>
  <c r="Z43" i="5"/>
  <c r="Z27" i="5"/>
  <c r="Z13" i="5"/>
  <c r="Y65" i="5"/>
  <c r="Z65" i="5" s="1"/>
  <c r="Z41" i="5"/>
  <c r="Z37" i="5"/>
  <c r="Z79" i="5"/>
  <c r="Z66" i="5"/>
  <c r="Z63" i="5"/>
  <c r="Z54" i="5"/>
  <c r="Z48" i="5"/>
  <c r="Z45" i="5"/>
  <c r="Z32" i="5"/>
  <c r="Z29" i="5"/>
  <c r="Z22" i="5"/>
  <c r="Z16" i="5"/>
  <c r="Z25" i="5"/>
  <c r="Z71" i="5"/>
  <c r="Z69" i="5"/>
  <c r="Z51" i="5"/>
  <c r="Z35" i="5"/>
  <c r="Z19" i="5"/>
  <c r="Z8" i="5"/>
  <c r="Z6" i="5"/>
  <c r="Z11" i="5"/>
  <c r="Z10" i="5"/>
  <c r="Y12" i="5"/>
  <c r="Z12" i="5" s="1"/>
  <c r="J5" i="5"/>
  <c r="J80" i="5" s="1"/>
  <c r="Y5" i="5" l="1"/>
  <c r="Z5" i="5" s="1"/>
  <c r="Z80" i="5" s="1"/>
  <c r="Y80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82" i="5" l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<sst xmlns="http://schemas.openxmlformats.org/spreadsheetml/2006/main" count="1543" uniqueCount="596">
  <si>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</si>
  <si>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</si>
  <si>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</si>
  <si>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</si>
  <si>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</si>
  <si>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</si>
  <si>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</si>
  <si>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</si>
  <si>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</si>
  <si>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</si>
  <si>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</si>
  <si>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</si>
  <si>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</si>
  <si>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</si>
  <si>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</si>
  <si>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</si>
  <si>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</si>
  <si>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</si>
  <si>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</si>
  <si>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</si>
  <si>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</si>
  <si>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</si>
  <si>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</si>
  <si>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</si>
  <si>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</si>
  <si>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</si>
  <si>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</si>
  <si>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</si>
  <si>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</si>
  <si>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</si>
  <si>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</si>
  <si>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</si>
  <si>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</si>
  <si>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</si>
  <si>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</si>
  <si>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</si>
  <si>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</si>
  <si>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</si>
  <si>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</si>
  <si>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</si>
  <si>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</si>
  <si>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</si>
  <si>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</si>
  <si>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</si>
  <si>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</si>
  <si>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</si>
  <si>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</si>
  <si>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</si>
  <si>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</si>
  <si>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</si>
  <si>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</si>
  <si>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</si>
  <si>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</si>
  <si>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</si>
  <si>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</si>
  <si>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</si>
  <si>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</si>
  <si>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</si>
  <si>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</si>
  <si>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</si>
  <si>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</si>
  <si>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</si>
  <si>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</si>
  <si>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</si>
  <si>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</si>
  <si>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</si>
  <si>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</si>
  <si>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</si>
  <si>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</si>
  <si>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</si>
  <si>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</si>
  <si>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</si>
  <si>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</si>
  <si>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</si>
  <si>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</si>
  <si>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</si>
  <si>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</si>
  <si>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</si>
  <si>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</si>
  <si>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</si>
  <si>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</si>
  <si>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</si>
  <si>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</si>
  <si>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</si>
  <si>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</si>
  <si>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</si>
  <si>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</si>
  <si>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</si>
  <si>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</si>
  <si>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</si>
  <si>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</si>
  <si>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</si>
  <si>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</si>
  <si>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</si>
  <si>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</si>
  <si>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</si>
  <si>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</si>
  <si>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</si>
  <si>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</si>
  <si>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</si>
  <si>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</si>
  <si>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</si>
  <si>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</si>
  <si>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</si>
  <si>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</si>
  <si>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</si>
  <si>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</si>
  <si>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</si>
  <si>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</si>
  <si>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</si>
  <si>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</si>
  <si>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</si>
  <si>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</si>
  <si>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</si>
  <si>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</si>
  <si>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</si>
  <si>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</si>
  <si>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</si>
  <si>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</si>
  <si>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</si>
  <si>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</si>
  <si>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</si>
  <si>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</si>
  <si>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</si>
  <si>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</si>
  <si>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</si>
  <si>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</si>
  <si>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</si>
  <si>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</si>
  <si>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</si>
  <si>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</si>
  <si>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</si>
  <si>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</si>
  <si>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</si>
  <si>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</si>
  <si>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</si>
  <si>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</si>
  <si>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</si>
  <si>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</si>
  <si>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</si>
  <si>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</si>
  <si>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</si>
  <si>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</si>
  <si>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</si>
  <si>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</si>
  <si>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</si>
  <si>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</si>
  <si>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</si>
  <si>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</si>
  <si>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</si>
  <si>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</si>
  <si>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</si>
  <si>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</si>
  <si>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</si>
  <si>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</si>
  <si>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</si>
  <si>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</si>
  <si>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</si>
  <si>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</si>
  <si>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</si>
  <si>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</si>
  <si>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</si>
  <si>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</si>
  <si>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</si>
  <si>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</si>
  <si>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</si>
  <si>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</si>
  <si>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</si>
  <si>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</si>
  <si>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</si>
  <si>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</si>
  <si>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</si>
  <si>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</si>
  <si>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</si>
  <si>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</si>
  <si>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</si>
  <si>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</si>
  <si>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</si>
  <si>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</si>
  <si>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</si>
  <si>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</si>
  <si>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</si>
  <si>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</si>
  <si>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</si>
  <si>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</si>
  <si>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</si>
  <si>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</si>
  <si>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</si>
  <si>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</si>
  <si>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</si>
  <si>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</si>
  <si>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</si>
  <si>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</si>
  <si>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</si>
  <si>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</si>
  <si>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</si>
  <si>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</si>
  <si>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</si>
  <si>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</si>
  <si>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</si>
  <si>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</si>
  <si>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</si>
  <si>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</si>
  <si>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</si>
  <si>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</si>
  <si>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</si>
  <si>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</si>
  <si>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</si>
  <si>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</si>
  <si>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</si>
  <si>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</si>
  <si>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</si>
  <si>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</si>
  <si>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</si>
  <si>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</si>
  <si>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</si>
  <si>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</si>
  <si>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</si>
  <si>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</si>
  <si>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</si>
  <si>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</si>
  <si>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</si>
  <si>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</si>
  <si>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</si>
  <si>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</si>
  <si>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</si>
  <si>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</si>
  <si>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</si>
  <si>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</si>
  <si>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</si>
  <si>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</si>
  <si>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</si>
  <si>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</si>
  <si>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</si>
  <si>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</si>
  <si>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</si>
  <si>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</si>
  <si>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</si>
  <si>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</si>
  <si>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</si>
  <si>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</si>
  <si>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</si>
  <si>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</si>
  <si>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</si>
  <si>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</si>
  <si>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</si>
  <si>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</si>
  <si>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</si>
  <si>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</si>
  <si>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</si>
  <si>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</si>
  <si>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</si>
  <si>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</si>
  <si>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</si>
  <si>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</si>
  <si>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</si>
  <si>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</si>
  <si>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</si>
  <si>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</si>
  <si>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</si>
  <si>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</si>
  <si>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</si>
  <si>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</si>
  <si>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</si>
  <si>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</si>
  <si>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</si>
  <si>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</si>
  <si>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</si>
  <si>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</si>
  <si>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</si>
  <si>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</si>
  <si>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</si>
  <si>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</si>
  <si>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</si>
  <si>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</si>
  <si>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</si>
  <si>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</si>
  <si>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</si>
  <si>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</si>
  <si>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</si>
  <si>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</si>
  <si>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</si>
  <si>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</si>
  <si>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</si>
  <si>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</si>
  <si>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</si>
  <si>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</si>
  <si>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</si>
  <si>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</si>
  <si>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</si>
  <si>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</si>
  <si>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</si>
  <si>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</si>
  <si>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</si>
  <si>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</si>
  <si>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</si>
  <si>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</si>
  <si>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</si>
  <si>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</si>
  <si>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</si>
  <si>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</si>
  <si>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</si>
  <si>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</si>
  <si>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</si>
  <si>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</si>
  <si>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</si>
  <si>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</si>
  <si>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</si>
  <si>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</si>
  <si>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</si>
  <si>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</si>
  <si>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</si>
  <si>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</si>
  <si>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</si>
  <si>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</si>
  <si>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</si>
  <si>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</si>
  <si>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</si>
  <si>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</si>
  <si>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</si>
  <si>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</si>
  <si>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</si>
  <si>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</si>
  <si>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</si>
  <si>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</si>
  <si>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</si>
  <si>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</si>
  <si>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</si>
  <si>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</si>
  <si>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</si>
  <si>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</si>
  <si>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</si>
  <si>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</si>
  <si>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</si>
  <si>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</si>
  <si>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</si>
  <si>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</si>
  <si>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</si>
  <si>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</si>
  <si>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</si>
  <si>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</si>
  <si>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</si>
  <si>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</si>
  <si>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</si>
  <si>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</si>
  <si>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</si>
  <si>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</si>
  <si>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</si>
  <si>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</si>
  <si>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</si>
  <si>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</si>
  <si>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</si>
  <si>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</si>
  <si>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</si>
  <si>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</si>
  <si>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</si>
  <si>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</si>
  <si>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</si>
  <si>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</si>
  <si>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</si>
  <si>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</si>
  <si>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</si>
  <si>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</si>
  <si>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</si>
  <si>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</si>
  <si>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</si>
  <si>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</si>
  <si>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</si>
  <si>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</si>
  <si>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</si>
  <si>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</si>
  <si>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</si>
  <si>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</si>
  <si>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</si>
  <si>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</si>
  <si>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</si>
  <si>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</si>
  <si>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</si>
  <si>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</si>
  <si>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</si>
  <si>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</si>
  <si>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</si>
  <si>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</si>
  <si>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</si>
  <si>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</si>
  <si>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</si>
  <si>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</si>
  <si>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</si>
  <si>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</si>
  <si>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</si>
  <si>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</si>
  <si>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</si>
  <si>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</si>
  <si>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</si>
  <si>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</si>
  <si>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</si>
  <si>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</si>
  <si>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</si>
  <si>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</si>
  <si>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</si>
  <si>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</si>
  <si>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</si>
  <si>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</si>
  <si>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</si>
  <si>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</si>
  <si>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</si>
  <si>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</si>
  <si>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</si>
  <si>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</si>
  <si>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</si>
  <si>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</si>
  <si>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</si>
  <si>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</si>
  <si>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</si>
  <si>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</si>
  <si>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</si>
  <si>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</si>
  <si>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</si>
  <si>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</si>
  <si>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</si>
  <si>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</si>
  <si>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</si>
  <si>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</si>
  <si>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</si>
  <si>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</si>
  <si>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</si>
  <si>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</si>
  <si>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</si>
  <si>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</si>
  <si>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</si>
  <si>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</si>
  <si>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</si>
  <si>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</si>
  <si>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</si>
  <si>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</si>
  <si>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</si>
  <si>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</si>
  <si>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</si>
  <si>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</si>
  <si>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</si>
  <si>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</si>
  <si>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</si>
  <si>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</si>
  <si>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</si>
  <si>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</si>
  <si>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</si>
  <si>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</si>
  <si>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</si>
  <si>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</si>
  <si>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</si>
  <si>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</si>
  <si>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</si>
  <si>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</si>
  <si>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</si>
  <si>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</si>
  <si>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</si>
  <si>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</si>
  <si>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</si>
  <si>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</si>
  <si>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</si>
  <si>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</si>
  <si>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</si>
  <si>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</si>
  <si>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</si>
  <si>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</si>
  <si>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</si>
  <si>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</si>
  <si>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</si>
  <si>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</si>
  <si>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</si>
  <si>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</si>
  <si>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</si>
  <si>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</si>
  <si>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</si>
  <si>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</si>
  <si>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</si>
  <si>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</si>
  <si>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</si>
  <si>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</si>
  <si>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</si>
  <si>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</si>
  <si>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</si>
  <si>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</si>
  <si>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Men's 2nd Division</t>
  </si>
  <si>
    <t>Rushambo</t>
  </si>
  <si>
    <t>Mario</t>
  </si>
  <si>
    <t>Daniel</t>
  </si>
  <si>
    <t>Persepolis</t>
  </si>
  <si>
    <t>Atletico Milan</t>
  </si>
  <si>
    <t>Pistoleros</t>
  </si>
  <si>
    <t>Kirtland FC</t>
  </si>
  <si>
    <t>TOPSZN</t>
  </si>
  <si>
    <t>Strikers FC</t>
  </si>
  <si>
    <t>Hampton Roads</t>
  </si>
  <si>
    <t>Men's 3rd Division</t>
  </si>
  <si>
    <t>Newold'Boys</t>
  </si>
  <si>
    <t>Rogues</t>
  </si>
  <si>
    <t>Fc United</t>
  </si>
  <si>
    <t>Grass Stains</t>
  </si>
  <si>
    <t>FC Chicken Killers</t>
  </si>
  <si>
    <t>Los Seven</t>
  </si>
  <si>
    <t>Streetfrogs</t>
  </si>
  <si>
    <t>Galacticos</t>
  </si>
  <si>
    <t>Los tuzos</t>
  </si>
  <si>
    <t>Reavers</t>
  </si>
  <si>
    <t>Men's Fourth Division</t>
  </si>
  <si>
    <t>My Little Pintos</t>
  </si>
  <si>
    <t>Bushwhackers</t>
  </si>
  <si>
    <t>Cosmik Debris</t>
  </si>
  <si>
    <t>Women's 3rd Division</t>
  </si>
  <si>
    <t>Wolverines</t>
  </si>
  <si>
    <t>Perfect Storm</t>
  </si>
  <si>
    <t>Violet Femmes</t>
  </si>
  <si>
    <t>Revolution</t>
  </si>
  <si>
    <t>Wonder Women</t>
  </si>
  <si>
    <t>Odyssey</t>
  </si>
  <si>
    <t>Women's 2nd Division</t>
  </si>
  <si>
    <t>Renegades</t>
  </si>
  <si>
    <t>Led Boots</t>
  </si>
  <si>
    <t>Ms. Fits VFB</t>
  </si>
  <si>
    <t>Coed Second Division</t>
  </si>
  <si>
    <t>Overruled</t>
  </si>
  <si>
    <t>Manchesthair United</t>
  </si>
  <si>
    <t>Just Kickin' It</t>
  </si>
  <si>
    <t>Zia FC</t>
  </si>
  <si>
    <t>Atletico NM</t>
  </si>
  <si>
    <t>Chile Caliente</t>
  </si>
  <si>
    <t>Coed Third Division</t>
  </si>
  <si>
    <t>AFC Richmond</t>
  </si>
  <si>
    <t>Avenger FC</t>
  </si>
  <si>
    <t>Old Spice</t>
  </si>
  <si>
    <t>FC Learned Foot</t>
  </si>
  <si>
    <t>FC Caliente</t>
  </si>
  <si>
    <t>The Outlaws</t>
  </si>
  <si>
    <t>Bandits</t>
  </si>
  <si>
    <t>Coed Fourth Division</t>
  </si>
  <si>
    <t>Whatever</t>
  </si>
  <si>
    <t>Bad News Bears</t>
  </si>
  <si>
    <t>Diversity</t>
  </si>
  <si>
    <t>Chelsea</t>
  </si>
  <si>
    <t>Roadrunners</t>
  </si>
  <si>
    <t>FC Masters</t>
  </si>
  <si>
    <t>Mutiny</t>
  </si>
  <si>
    <t>FC Pompo</t>
  </si>
  <si>
    <t>Game of Throw-Ins</t>
  </si>
  <si>
    <t>EL TRI</t>
  </si>
  <si>
    <t>Sweded</t>
  </si>
  <si>
    <t>Filthy Animals</t>
  </si>
  <si>
    <t>Moosehead</t>
  </si>
  <si>
    <t>Oldies but Goodies</t>
  </si>
  <si>
    <t>L7 Weenies</t>
  </si>
  <si>
    <t>pending</t>
  </si>
  <si>
    <t>Express</t>
  </si>
  <si>
    <t>New World</t>
  </si>
  <si>
    <t>Kicking and Screaming FC</t>
  </si>
  <si>
    <t>The QTs</t>
  </si>
  <si>
    <t>Meza</t>
  </si>
  <si>
    <t>Mean Micheladas</t>
  </si>
  <si>
    <t>Marcos</t>
  </si>
  <si>
    <t>Torrez-Orrtiz</t>
  </si>
  <si>
    <t>BIENVENU</t>
  </si>
  <si>
    <t>Zefack</t>
  </si>
  <si>
    <t>Rowdy</t>
  </si>
  <si>
    <t>Davis</t>
  </si>
  <si>
    <t>Los Luchadores</t>
  </si>
  <si>
    <t>Charizard</t>
  </si>
  <si>
    <t>Fraudcelona</t>
  </si>
  <si>
    <t>The underachievers</t>
  </si>
  <si>
    <t>Sam</t>
  </si>
  <si>
    <t>Albanna</t>
  </si>
  <si>
    <t>Henri</t>
  </si>
  <si>
    <t>Ndaya</t>
  </si>
  <si>
    <t>Dave</t>
  </si>
  <si>
    <t>FC Xolos</t>
  </si>
  <si>
    <t>E Pluribus Unum</t>
  </si>
  <si>
    <t>Mumba</t>
  </si>
  <si>
    <t>Real Imperio</t>
  </si>
  <si>
    <t>Furia Extrema</t>
  </si>
  <si>
    <t>Fc Allstars</t>
  </si>
  <si>
    <t>Omar</t>
  </si>
  <si>
    <t>Eldenawi</t>
  </si>
  <si>
    <t>Skylor</t>
  </si>
  <si>
    <t>Rose</t>
  </si>
  <si>
    <t>Cooper</t>
  </si>
  <si>
    <t>Beggs</t>
  </si>
  <si>
    <t>Sklyor</t>
  </si>
  <si>
    <t>Dioses</t>
  </si>
  <si>
    <t>LeeAnne</t>
  </si>
  <si>
    <t>Huarumos</t>
  </si>
  <si>
    <t>Roswell</t>
  </si>
  <si>
    <t>The Ambassadors</t>
  </si>
  <si>
    <t>Westgate United</t>
  </si>
  <si>
    <t>WMFC</t>
  </si>
  <si>
    <t>* - report created before game date (often caused by re-scheduled game)</t>
  </si>
  <si>
    <t>Hogsbreath</t>
  </si>
  <si>
    <t>Marrty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</si>
</sst>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5" borderId="0" xfId="0" applyFill="1"/>
    <xf numFmtId="0" fontId="0" fillId="3" borderId="0" xfId="0" applyFill="1" applyAlignment="1">
      <alignment horizontal="right"/>
    </xf>
    <xf numFmtId="0" fontId="2" fillId="5" borderId="0" xfId="0" applyFont="1" applyFill="1"/>
    <xf numFmtId="0" fontId="6" fillId="0" borderId="0" xfId="0" applyFont="1"/>
    <xf numFmtId="47" fontId="0" fillId="0" borderId="0" xfId="0" applyNumberFormat="1"/>
    <xf numFmtId="0" fontId="6" fillId="5" borderId="0" xfId="0" applyFont="1" applyFill="1"/>
    <xf numFmtId="44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WhiteSpace="0" topLeftCell="A19" zoomScale="75" zoomScaleNormal="75" workbookViewId="0">
      <selection activeCell="B39" sqref="B39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45021</v>
      </c>
      <c r="C1" s="1"/>
      <c r="H1" s="50" t="s">
        <v>97</v>
      </c>
      <c r="I1" s="50"/>
      <c r="J1" s="50" t="s">
        <v>101</v>
      </c>
      <c r="K1" s="50"/>
      <c r="L1" s="50" t="s">
        <v>101</v>
      </c>
      <c r="M1" s="50"/>
    </row>
    <row r="2" spans="1:13" x14ac:dyDescent="0.25">
      <c r="A2">
        <v>1</v>
      </c>
      <c r="B2" s="14">
        <v>84120</v>
      </c>
      <c r="C2" t="s">
        <v>527</v>
      </c>
      <c r="D2" t="s">
        <v>557</v>
      </c>
      <c r="E2" t="s">
        <v>522</v>
      </c>
      <c r="F2" s="1">
        <v>45018</v>
      </c>
      <c r="H2" t="s">
        <v>461</v>
      </c>
      <c r="I2" t="s">
        <v>462</v>
      </c>
      <c r="J2" s="11" t="s">
        <v>246</v>
      </c>
      <c r="L2" s="11" t="s">
        <v>246</v>
      </c>
    </row>
    <row r="3" spans="1:13" x14ac:dyDescent="0.25">
      <c r="A3">
        <v>2</v>
      </c>
      <c r="B3" s="14">
        <v>84121</v>
      </c>
      <c r="C3" t="s">
        <v>527</v>
      </c>
      <c r="D3" t="s">
        <v>528</v>
      </c>
      <c r="E3" t="s">
        <v>523</v>
      </c>
      <c r="F3" s="1">
        <v>45018</v>
      </c>
      <c r="G3" s="47">
        <v>45018.826181863427</v>
      </c>
      <c r="H3" t="s">
        <v>36</v>
      </c>
      <c r="I3" t="s">
        <v>37</v>
      </c>
      <c r="J3" s="11" t="s">
        <v>246</v>
      </c>
      <c r="L3" s="11" t="s">
        <v>246</v>
      </c>
    </row>
    <row r="4" spans="1:13" x14ac:dyDescent="0.25">
      <c r="A4">
        <v>3</v>
      </c>
      <c r="B4" s="14">
        <v>84122</v>
      </c>
      <c r="C4" t="s">
        <v>527</v>
      </c>
      <c r="D4" t="s">
        <v>529</v>
      </c>
      <c r="E4" t="s">
        <v>531</v>
      </c>
      <c r="F4" s="1">
        <v>45018</v>
      </c>
      <c r="H4" t="s">
        <v>198</v>
      </c>
      <c r="I4" t="s">
        <v>199</v>
      </c>
      <c r="J4" s="11" t="s">
        <v>246</v>
      </c>
      <c r="L4" s="11" t="s">
        <v>246</v>
      </c>
    </row>
    <row r="5" spans="1:13" x14ac:dyDescent="0.25">
      <c r="A5">
        <v>4</v>
      </c>
      <c r="B5" s="14">
        <v>84123</v>
      </c>
      <c r="C5" t="s">
        <v>527</v>
      </c>
      <c r="D5" t="s">
        <v>555</v>
      </c>
      <c r="E5" t="s">
        <v>524</v>
      </c>
      <c r="F5" s="1">
        <v>45018</v>
      </c>
      <c r="H5" t="s">
        <v>461</v>
      </c>
      <c r="I5" t="s">
        <v>462</v>
      </c>
      <c r="J5" s="11" t="s">
        <v>246</v>
      </c>
      <c r="L5" s="11" t="s">
        <v>246</v>
      </c>
    </row>
    <row r="6" spans="1:13" x14ac:dyDescent="0.25">
      <c r="A6">
        <v>5</v>
      </c>
      <c r="B6" s="14">
        <v>84124</v>
      </c>
      <c r="C6" t="s">
        <v>527</v>
      </c>
      <c r="D6" t="s">
        <v>541</v>
      </c>
      <c r="E6" t="s">
        <v>534</v>
      </c>
      <c r="F6" s="1">
        <v>45018</v>
      </c>
      <c r="G6" s="47">
        <v>45019.641419814812</v>
      </c>
      <c r="H6" t="s">
        <v>463</v>
      </c>
      <c r="I6" t="s">
        <v>462</v>
      </c>
      <c r="J6" s="11" t="s">
        <v>246</v>
      </c>
      <c r="L6" s="11" t="s">
        <v>246</v>
      </c>
    </row>
    <row r="7" spans="1:13" x14ac:dyDescent="0.25">
      <c r="A7">
        <v>6</v>
      </c>
      <c r="B7" s="14">
        <v>84182</v>
      </c>
      <c r="C7" t="s">
        <v>520</v>
      </c>
      <c r="D7" t="s">
        <v>545</v>
      </c>
      <c r="E7" t="s">
        <v>564</v>
      </c>
      <c r="F7" s="1">
        <v>45018</v>
      </c>
      <c r="H7" t="s">
        <v>198</v>
      </c>
      <c r="I7" t="s">
        <v>199</v>
      </c>
      <c r="J7" s="11" t="s">
        <v>246</v>
      </c>
      <c r="L7" s="11" t="s">
        <v>246</v>
      </c>
    </row>
    <row r="8" spans="1:13" x14ac:dyDescent="0.25">
      <c r="A8">
        <v>7</v>
      </c>
      <c r="B8" s="14">
        <v>84183</v>
      </c>
      <c r="C8" t="s">
        <v>520</v>
      </c>
      <c r="D8" t="s">
        <v>590</v>
      </c>
      <c r="E8" t="s">
        <v>521</v>
      </c>
      <c r="F8" s="1">
        <v>45018</v>
      </c>
      <c r="G8" s="47">
        <v>45019.632586967593</v>
      </c>
      <c r="H8" t="s">
        <v>463</v>
      </c>
      <c r="I8" t="s">
        <v>462</v>
      </c>
      <c r="J8" s="11" t="s">
        <v>246</v>
      </c>
      <c r="L8" s="11" t="s">
        <v>246</v>
      </c>
    </row>
    <row r="9" spans="1:13" x14ac:dyDescent="0.25">
      <c r="A9">
        <v>8</v>
      </c>
      <c r="B9" s="14">
        <v>84184</v>
      </c>
      <c r="C9" t="s">
        <v>520</v>
      </c>
      <c r="D9" t="s">
        <v>546</v>
      </c>
      <c r="E9" t="s">
        <v>591</v>
      </c>
      <c r="F9" s="1">
        <v>45018</v>
      </c>
      <c r="G9" s="47">
        <v>45020.668888078704</v>
      </c>
      <c r="H9" t="s">
        <v>34</v>
      </c>
      <c r="I9" t="s">
        <v>472</v>
      </c>
      <c r="J9" s="11" t="s">
        <v>246</v>
      </c>
      <c r="L9" s="11" t="s">
        <v>246</v>
      </c>
    </row>
    <row r="10" spans="1:13" x14ac:dyDescent="0.25">
      <c r="A10">
        <v>9</v>
      </c>
      <c r="B10" s="14">
        <v>84185</v>
      </c>
      <c r="C10" t="s">
        <v>520</v>
      </c>
      <c r="D10" t="s">
        <v>532</v>
      </c>
      <c r="E10" t="s">
        <v>550</v>
      </c>
      <c r="F10" s="1">
        <v>45018</v>
      </c>
      <c r="H10" t="s">
        <v>461</v>
      </c>
      <c r="I10" t="s">
        <v>462</v>
      </c>
      <c r="J10" s="11" t="s">
        <v>246</v>
      </c>
      <c r="L10" s="11" t="s">
        <v>246</v>
      </c>
    </row>
    <row r="11" spans="1:13" x14ac:dyDescent="0.25">
      <c r="A11">
        <v>10</v>
      </c>
      <c r="B11" s="43">
        <v>84186</v>
      </c>
      <c r="C11" t="s">
        <v>520</v>
      </c>
      <c r="D11" t="s">
        <v>547</v>
      </c>
      <c r="E11" t="s">
        <v>554</v>
      </c>
      <c r="F11" s="1">
        <v>45018</v>
      </c>
      <c r="G11" s="47">
        <v>45018.885167361113</v>
      </c>
      <c r="H11" t="s">
        <v>24</v>
      </c>
      <c r="I11" t="s">
        <v>74</v>
      </c>
      <c r="J11" t="s">
        <v>587</v>
      </c>
      <c r="K11" t="s">
        <v>271</v>
      </c>
      <c r="L11" s="11" t="s">
        <v>246</v>
      </c>
    </row>
    <row r="12" spans="1:13" x14ac:dyDescent="0.25">
      <c r="A12">
        <v>11</v>
      </c>
      <c r="B12">
        <v>84187</v>
      </c>
      <c r="C12" t="s">
        <v>520</v>
      </c>
      <c r="D12" t="s">
        <v>525</v>
      </c>
      <c r="E12" t="s">
        <v>549</v>
      </c>
      <c r="F12" s="1">
        <v>45018</v>
      </c>
      <c r="G12" s="47">
        <v>45020.683721319445</v>
      </c>
      <c r="H12" t="s">
        <v>34</v>
      </c>
      <c r="I12" t="s">
        <v>472</v>
      </c>
      <c r="J12" t="s">
        <v>572</v>
      </c>
      <c r="K12" t="s">
        <v>166</v>
      </c>
      <c r="L12" t="s">
        <v>0</v>
      </c>
      <c r="M12" t="s">
        <v>439</v>
      </c>
    </row>
    <row r="13" spans="1:13" x14ac:dyDescent="0.25">
      <c r="A13">
        <v>12</v>
      </c>
      <c r="B13" s="43">
        <v>84188</v>
      </c>
      <c r="C13" t="s">
        <v>520</v>
      </c>
      <c r="D13" t="s">
        <v>565</v>
      </c>
      <c r="E13" t="s">
        <v>553</v>
      </c>
      <c r="F13" s="1">
        <v>45018</v>
      </c>
      <c r="G13" s="47">
        <v>45020.523151655092</v>
      </c>
      <c r="H13" t="s">
        <v>587</v>
      </c>
      <c r="I13" t="s">
        <v>271</v>
      </c>
      <c r="J13" t="s">
        <v>24</v>
      </c>
      <c r="K13" t="s">
        <v>74</v>
      </c>
      <c r="L13" s="11" t="s">
        <v>246</v>
      </c>
    </row>
    <row r="14" spans="1:13" x14ac:dyDescent="0.25">
      <c r="A14">
        <v>13</v>
      </c>
      <c r="B14">
        <v>84189</v>
      </c>
      <c r="C14" t="s">
        <v>520</v>
      </c>
      <c r="D14" t="s">
        <v>526</v>
      </c>
      <c r="E14" t="s">
        <v>548</v>
      </c>
      <c r="F14" s="1">
        <v>45018</v>
      </c>
      <c r="G14" s="47">
        <v>45018.860698518518</v>
      </c>
      <c r="H14" t="s">
        <v>478</v>
      </c>
      <c r="I14" t="s">
        <v>479</v>
      </c>
      <c r="J14" t="s">
        <v>34</v>
      </c>
      <c r="K14" t="s">
        <v>472</v>
      </c>
      <c r="L14" t="s">
        <v>141</v>
      </c>
      <c r="M14" t="s">
        <v>59</v>
      </c>
    </row>
    <row r="15" spans="1:13" x14ac:dyDescent="0.25">
      <c r="A15">
        <v>14</v>
      </c>
      <c r="B15">
        <v>84286</v>
      </c>
      <c r="C15" t="s">
        <v>494</v>
      </c>
      <c r="D15" t="s">
        <v>499</v>
      </c>
      <c r="E15" t="s">
        <v>496</v>
      </c>
      <c r="F15" s="1">
        <v>45018</v>
      </c>
      <c r="G15" s="47">
        <v>45018.764418402781</v>
      </c>
      <c r="H15" t="s">
        <v>52</v>
      </c>
      <c r="I15" t="s">
        <v>53</v>
      </c>
      <c r="J15" t="s">
        <v>141</v>
      </c>
      <c r="K15" t="s">
        <v>59</v>
      </c>
      <c r="L15" t="s">
        <v>560</v>
      </c>
      <c r="M15" t="s">
        <v>561</v>
      </c>
    </row>
    <row r="16" spans="1:13" x14ac:dyDescent="0.25">
      <c r="A16">
        <v>15</v>
      </c>
      <c r="B16" s="43">
        <v>84287</v>
      </c>
      <c r="C16" t="s">
        <v>494</v>
      </c>
      <c r="D16" t="s">
        <v>566</v>
      </c>
      <c r="E16" t="s">
        <v>495</v>
      </c>
      <c r="F16" s="1">
        <v>45018</v>
      </c>
      <c r="G16" s="47">
        <v>45018.571381261572</v>
      </c>
      <c r="H16" t="s">
        <v>585</v>
      </c>
      <c r="I16" t="s">
        <v>582</v>
      </c>
      <c r="J16" t="s">
        <v>350</v>
      </c>
      <c r="K16" t="s">
        <v>351</v>
      </c>
      <c r="L16" s="11" t="s">
        <v>246</v>
      </c>
    </row>
    <row r="17" spans="1:13" x14ac:dyDescent="0.25">
      <c r="A17">
        <v>16</v>
      </c>
      <c r="B17">
        <v>84288</v>
      </c>
      <c r="C17" t="s">
        <v>494</v>
      </c>
      <c r="D17" t="s">
        <v>497</v>
      </c>
      <c r="E17" t="s">
        <v>504</v>
      </c>
      <c r="F17" s="1">
        <v>45018</v>
      </c>
      <c r="G17" s="47">
        <v>45020.672592291667</v>
      </c>
      <c r="H17" t="s">
        <v>34</v>
      </c>
      <c r="I17" t="s">
        <v>472</v>
      </c>
      <c r="J17" t="s">
        <v>141</v>
      </c>
      <c r="K17" t="s">
        <v>59</v>
      </c>
      <c r="L17" t="s">
        <v>0</v>
      </c>
      <c r="M17" t="s">
        <v>439</v>
      </c>
    </row>
    <row r="18" spans="1:13" x14ac:dyDescent="0.25">
      <c r="A18">
        <v>17</v>
      </c>
      <c r="B18">
        <v>84289</v>
      </c>
      <c r="C18" t="s">
        <v>494</v>
      </c>
      <c r="D18" t="s">
        <v>502</v>
      </c>
      <c r="E18" t="s">
        <v>503</v>
      </c>
      <c r="F18" s="1">
        <v>45018</v>
      </c>
      <c r="G18" s="47">
        <v>45018.94034804398</v>
      </c>
      <c r="H18" t="s">
        <v>560</v>
      </c>
      <c r="I18" t="s">
        <v>561</v>
      </c>
      <c r="J18" t="s">
        <v>13</v>
      </c>
      <c r="K18" t="s">
        <v>575</v>
      </c>
      <c r="L18" t="s">
        <v>72</v>
      </c>
      <c r="M18" t="s">
        <v>73</v>
      </c>
    </row>
    <row r="19" spans="1:13" x14ac:dyDescent="0.25">
      <c r="A19">
        <v>18</v>
      </c>
      <c r="B19" s="14">
        <v>84290</v>
      </c>
      <c r="C19" t="s">
        <v>494</v>
      </c>
      <c r="D19" t="s">
        <v>592</v>
      </c>
      <c r="E19" t="s">
        <v>567</v>
      </c>
      <c r="F19" s="1">
        <v>45018</v>
      </c>
      <c r="G19" s="47">
        <v>45019.320356157405</v>
      </c>
      <c r="H19" t="s">
        <v>570</v>
      </c>
      <c r="I19" t="s">
        <v>571</v>
      </c>
      <c r="J19" s="11" t="s">
        <v>246</v>
      </c>
      <c r="L19" s="11" t="s">
        <v>246</v>
      </c>
    </row>
    <row r="20" spans="1:13" x14ac:dyDescent="0.25">
      <c r="A20">
        <v>19</v>
      </c>
      <c r="B20">
        <v>84291</v>
      </c>
      <c r="C20" t="s">
        <v>494</v>
      </c>
      <c r="D20" t="s">
        <v>493</v>
      </c>
      <c r="E20" t="s">
        <v>594</v>
      </c>
      <c r="F20" s="1">
        <v>45018</v>
      </c>
      <c r="G20" s="47">
        <v>45019.44782212963</v>
      </c>
      <c r="H20" t="s">
        <v>205</v>
      </c>
      <c r="I20" t="s">
        <v>181</v>
      </c>
      <c r="J20" t="s">
        <v>36</v>
      </c>
      <c r="K20" t="s">
        <v>37</v>
      </c>
      <c r="L20" t="s">
        <v>34</v>
      </c>
      <c r="M20" t="s">
        <v>61</v>
      </c>
    </row>
    <row r="21" spans="1:13" x14ac:dyDescent="0.25">
      <c r="A21">
        <v>20</v>
      </c>
      <c r="B21">
        <v>84293</v>
      </c>
      <c r="C21" t="s">
        <v>494</v>
      </c>
      <c r="D21" t="s">
        <v>586</v>
      </c>
      <c r="E21" t="s">
        <v>501</v>
      </c>
      <c r="F21" s="1">
        <v>45018</v>
      </c>
      <c r="G21" s="47">
        <v>45019.971493506942</v>
      </c>
      <c r="H21" t="s">
        <v>45</v>
      </c>
      <c r="I21" t="s">
        <v>250</v>
      </c>
      <c r="J21" t="s">
        <v>34</v>
      </c>
      <c r="K21" t="s">
        <v>61</v>
      </c>
      <c r="L21" t="s">
        <v>36</v>
      </c>
      <c r="M21" t="s">
        <v>37</v>
      </c>
    </row>
    <row r="22" spans="1:13" x14ac:dyDescent="0.25">
      <c r="A22">
        <v>21</v>
      </c>
      <c r="B22">
        <v>84294</v>
      </c>
      <c r="C22" t="s">
        <v>494</v>
      </c>
      <c r="D22" t="s">
        <v>498</v>
      </c>
      <c r="E22" t="s">
        <v>588</v>
      </c>
      <c r="F22" s="1">
        <v>45018</v>
      </c>
      <c r="G22" s="47">
        <v>45019.453645300928</v>
      </c>
      <c r="H22" t="s">
        <v>205</v>
      </c>
      <c r="I22" t="s">
        <v>181</v>
      </c>
      <c r="J22" t="s">
        <v>572</v>
      </c>
      <c r="K22" t="s">
        <v>166</v>
      </c>
      <c r="L22" t="s">
        <v>461</v>
      </c>
      <c r="M22" t="s">
        <v>462</v>
      </c>
    </row>
    <row r="23" spans="1:13" x14ac:dyDescent="0.25">
      <c r="A23">
        <v>22</v>
      </c>
      <c r="B23" s="14">
        <v>84370</v>
      </c>
      <c r="C23" t="s">
        <v>535</v>
      </c>
      <c r="D23" t="s">
        <v>543</v>
      </c>
      <c r="E23" t="s">
        <v>538</v>
      </c>
      <c r="F23" s="1">
        <v>45018</v>
      </c>
      <c r="G23" s="47">
        <v>45018.880742210647</v>
      </c>
      <c r="H23" t="s">
        <v>24</v>
      </c>
      <c r="I23" t="s">
        <v>74</v>
      </c>
      <c r="J23" s="11" t="s">
        <v>246</v>
      </c>
      <c r="L23" s="11" t="s">
        <v>246</v>
      </c>
    </row>
    <row r="24" spans="1:13" x14ac:dyDescent="0.25">
      <c r="A24">
        <v>23</v>
      </c>
      <c r="B24">
        <v>84371</v>
      </c>
      <c r="C24" t="s">
        <v>535</v>
      </c>
      <c r="D24" t="s">
        <v>530</v>
      </c>
      <c r="E24" t="s">
        <v>533</v>
      </c>
      <c r="F24" s="1">
        <v>45018</v>
      </c>
      <c r="G24" s="47">
        <v>45018.611351307867</v>
      </c>
      <c r="H24" t="s">
        <v>48</v>
      </c>
      <c r="I24" t="s">
        <v>161</v>
      </c>
      <c r="J24" t="s">
        <v>558</v>
      </c>
      <c r="K24" t="s">
        <v>559</v>
      </c>
      <c r="L24" t="s">
        <v>467</v>
      </c>
      <c r="M24" t="s">
        <v>468</v>
      </c>
    </row>
    <row r="25" spans="1:13" x14ac:dyDescent="0.25">
      <c r="A25">
        <v>24</v>
      </c>
      <c r="B25">
        <v>84372</v>
      </c>
      <c r="C25" t="s">
        <v>535</v>
      </c>
      <c r="D25" t="s">
        <v>539</v>
      </c>
      <c r="E25" t="s">
        <v>544</v>
      </c>
      <c r="F25" s="1">
        <v>45018</v>
      </c>
      <c r="G25" s="47">
        <v>45018.61296189815</v>
      </c>
      <c r="H25" t="s">
        <v>48</v>
      </c>
      <c r="I25" t="s">
        <v>161</v>
      </c>
      <c r="J25" t="s">
        <v>558</v>
      </c>
      <c r="K25" t="s">
        <v>559</v>
      </c>
      <c r="L25" t="s">
        <v>411</v>
      </c>
      <c r="M25" t="s">
        <v>470</v>
      </c>
    </row>
    <row r="26" spans="1:13" x14ac:dyDescent="0.25">
      <c r="A26">
        <v>25</v>
      </c>
      <c r="B26" s="48">
        <v>84373</v>
      </c>
      <c r="C26" t="s">
        <v>535</v>
      </c>
      <c r="D26" t="s">
        <v>537</v>
      </c>
      <c r="E26" t="s">
        <v>542</v>
      </c>
      <c r="F26" s="1">
        <v>45018</v>
      </c>
      <c r="G26" s="47">
        <v>45019.551281412037</v>
      </c>
      <c r="H26" t="s">
        <v>48</v>
      </c>
      <c r="I26" t="s">
        <v>161</v>
      </c>
      <c r="J26" t="s">
        <v>558</v>
      </c>
      <c r="K26" t="s">
        <v>559</v>
      </c>
      <c r="L26" s="11" t="s">
        <v>246</v>
      </c>
    </row>
    <row r="27" spans="1:13" x14ac:dyDescent="0.25">
      <c r="A27">
        <v>26</v>
      </c>
      <c r="B27" s="14">
        <v>84374</v>
      </c>
      <c r="C27" t="s">
        <v>535</v>
      </c>
      <c r="D27" t="s">
        <v>536</v>
      </c>
      <c r="E27" t="s">
        <v>540</v>
      </c>
      <c r="F27" s="1">
        <v>45018</v>
      </c>
      <c r="G27" s="47">
        <v>45019.639091747682</v>
      </c>
      <c r="H27" t="s">
        <v>463</v>
      </c>
      <c r="I27" t="s">
        <v>462</v>
      </c>
      <c r="J27" s="11" t="s">
        <v>246</v>
      </c>
      <c r="L27" s="11" t="s">
        <v>246</v>
      </c>
    </row>
    <row r="28" spans="1:13" x14ac:dyDescent="0.25">
      <c r="A28">
        <v>29</v>
      </c>
      <c r="B28">
        <v>84422</v>
      </c>
      <c r="C28" t="s">
        <v>483</v>
      </c>
      <c r="D28" t="s">
        <v>491</v>
      </c>
      <c r="E28" t="s">
        <v>484</v>
      </c>
      <c r="F28" s="1">
        <v>45018</v>
      </c>
      <c r="G28" s="47">
        <v>45019.885267662037</v>
      </c>
      <c r="H28" t="s">
        <v>14</v>
      </c>
      <c r="I28" t="s">
        <v>15</v>
      </c>
      <c r="J28" t="s">
        <v>34</v>
      </c>
      <c r="K28" t="s">
        <v>61</v>
      </c>
      <c r="L28" t="s">
        <v>350</v>
      </c>
      <c r="M28" t="s">
        <v>351</v>
      </c>
    </row>
    <row r="29" spans="1:13" x14ac:dyDescent="0.25">
      <c r="A29">
        <v>30</v>
      </c>
      <c r="B29">
        <v>84423</v>
      </c>
      <c r="C29" t="s">
        <v>483</v>
      </c>
      <c r="D29" t="s">
        <v>490</v>
      </c>
      <c r="E29" t="s">
        <v>573</v>
      </c>
      <c r="F29" s="1">
        <v>45018</v>
      </c>
      <c r="G29" s="47">
        <v>45018.949822754628</v>
      </c>
      <c r="H29" t="s">
        <v>560</v>
      </c>
      <c r="I29" t="s">
        <v>561</v>
      </c>
      <c r="J29" t="s">
        <v>570</v>
      </c>
      <c r="K29" t="s">
        <v>571</v>
      </c>
      <c r="L29" t="s">
        <v>463</v>
      </c>
      <c r="M29" t="s">
        <v>462</v>
      </c>
    </row>
    <row r="30" spans="1:13" x14ac:dyDescent="0.25">
      <c r="A30">
        <v>31</v>
      </c>
      <c r="B30">
        <v>84424</v>
      </c>
      <c r="C30" t="s">
        <v>483</v>
      </c>
      <c r="D30" t="s">
        <v>574</v>
      </c>
      <c r="E30" t="s">
        <v>487</v>
      </c>
      <c r="F30" s="1">
        <v>45018</v>
      </c>
      <c r="G30" s="47">
        <v>45019.325607592589</v>
      </c>
      <c r="H30" t="s">
        <v>570</v>
      </c>
      <c r="I30" t="s">
        <v>571</v>
      </c>
      <c r="J30" t="s">
        <v>13</v>
      </c>
      <c r="K30" t="s">
        <v>575</v>
      </c>
      <c r="L30" t="s">
        <v>560</v>
      </c>
      <c r="M30" t="s">
        <v>561</v>
      </c>
    </row>
    <row r="31" spans="1:13" x14ac:dyDescent="0.25">
      <c r="A31">
        <v>32</v>
      </c>
      <c r="B31" s="14">
        <v>84478</v>
      </c>
      <c r="C31" t="s">
        <v>505</v>
      </c>
      <c r="D31" t="s">
        <v>507</v>
      </c>
      <c r="E31" t="s">
        <v>506</v>
      </c>
      <c r="F31" s="1">
        <v>45018</v>
      </c>
      <c r="G31" s="47">
        <v>45020.490179166663</v>
      </c>
      <c r="H31" t="s">
        <v>13</v>
      </c>
      <c r="I31" t="s">
        <v>575</v>
      </c>
      <c r="J31" s="11" t="s">
        <v>246</v>
      </c>
      <c r="L31" s="11" t="s">
        <v>246</v>
      </c>
    </row>
    <row r="32" spans="1:13" x14ac:dyDescent="0.25">
      <c r="A32">
        <v>33</v>
      </c>
      <c r="B32" s="14">
        <v>84479</v>
      </c>
      <c r="C32" t="s">
        <v>505</v>
      </c>
      <c r="D32" t="s">
        <v>500</v>
      </c>
      <c r="E32" t="s">
        <v>508</v>
      </c>
      <c r="F32" s="1">
        <v>45018</v>
      </c>
      <c r="G32" s="47">
        <v>45020.480575081019</v>
      </c>
      <c r="H32" t="s">
        <v>13</v>
      </c>
      <c r="I32" t="s">
        <v>575</v>
      </c>
      <c r="J32" s="11" t="s">
        <v>246</v>
      </c>
      <c r="L32" s="11" t="s">
        <v>246</v>
      </c>
    </row>
    <row r="33" spans="1:13" x14ac:dyDescent="0.25">
      <c r="A33">
        <v>34</v>
      </c>
      <c r="B33" s="43">
        <v>84508</v>
      </c>
      <c r="C33" t="s">
        <v>516</v>
      </c>
      <c r="D33" t="s">
        <v>577</v>
      </c>
      <c r="E33" t="s">
        <v>517</v>
      </c>
      <c r="F33" s="1">
        <v>45018</v>
      </c>
      <c r="G33" s="47">
        <v>45018.856080347221</v>
      </c>
      <c r="H33" t="s">
        <v>478</v>
      </c>
      <c r="I33" t="s">
        <v>479</v>
      </c>
      <c r="J33" t="s">
        <v>141</v>
      </c>
      <c r="K33" t="s">
        <v>59</v>
      </c>
      <c r="L33" s="11" t="s">
        <v>246</v>
      </c>
    </row>
    <row r="34" spans="1:13" x14ac:dyDescent="0.25">
      <c r="A34">
        <v>35</v>
      </c>
      <c r="B34" s="14">
        <v>84509</v>
      </c>
      <c r="C34" t="s">
        <v>516</v>
      </c>
      <c r="D34" t="s">
        <v>518</v>
      </c>
      <c r="E34" t="s">
        <v>519</v>
      </c>
      <c r="F34" s="1">
        <v>45018</v>
      </c>
      <c r="G34" s="47">
        <v>45018.53176824074</v>
      </c>
      <c r="H34" t="s">
        <v>48</v>
      </c>
      <c r="I34" t="s">
        <v>161</v>
      </c>
      <c r="J34" s="11" t="s">
        <v>246</v>
      </c>
      <c r="L34" s="11" t="s">
        <v>246</v>
      </c>
    </row>
    <row r="35" spans="1:13" x14ac:dyDescent="0.25">
      <c r="A35">
        <v>36</v>
      </c>
      <c r="B35" s="43">
        <v>84566</v>
      </c>
      <c r="C35" t="s">
        <v>509</v>
      </c>
      <c r="D35" t="s">
        <v>512</v>
      </c>
      <c r="E35" t="s">
        <v>510</v>
      </c>
      <c r="F35" s="1">
        <v>45018</v>
      </c>
      <c r="G35" s="47">
        <v>45018.527914027778</v>
      </c>
      <c r="H35" t="s">
        <v>385</v>
      </c>
      <c r="I35" t="s">
        <v>556</v>
      </c>
      <c r="J35" t="s">
        <v>385</v>
      </c>
      <c r="K35" t="s">
        <v>441</v>
      </c>
      <c r="L35" s="11" t="s">
        <v>246</v>
      </c>
    </row>
    <row r="36" spans="1:13" x14ac:dyDescent="0.25">
      <c r="A36">
        <v>37</v>
      </c>
      <c r="B36">
        <v>84567</v>
      </c>
      <c r="C36" t="s">
        <v>509</v>
      </c>
      <c r="D36" t="s">
        <v>511</v>
      </c>
      <c r="E36" t="s">
        <v>578</v>
      </c>
      <c r="F36" s="1">
        <v>45018</v>
      </c>
      <c r="G36" s="47">
        <v>45018.608608599534</v>
      </c>
      <c r="H36" t="s">
        <v>385</v>
      </c>
      <c r="I36" t="s">
        <v>556</v>
      </c>
      <c r="J36" t="s">
        <v>52</v>
      </c>
      <c r="K36" t="s">
        <v>53</v>
      </c>
      <c r="L36" t="s">
        <v>385</v>
      </c>
      <c r="M36" t="s">
        <v>441</v>
      </c>
    </row>
    <row r="37" spans="1:13" x14ac:dyDescent="0.25">
      <c r="A37">
        <v>38</v>
      </c>
      <c r="B37">
        <v>84568</v>
      </c>
      <c r="C37" t="s">
        <v>509</v>
      </c>
      <c r="D37" t="s">
        <v>552</v>
      </c>
      <c r="E37" t="s">
        <v>515</v>
      </c>
      <c r="F37" s="1">
        <v>45018</v>
      </c>
      <c r="G37" s="47">
        <v>45018.694279641204</v>
      </c>
      <c r="H37" t="s">
        <v>385</v>
      </c>
      <c r="I37" t="s">
        <v>556</v>
      </c>
      <c r="J37" t="s">
        <v>486</v>
      </c>
      <c r="K37" t="s">
        <v>213</v>
      </c>
      <c r="L37" t="s">
        <v>385</v>
      </c>
      <c r="M37" t="s">
        <v>441</v>
      </c>
    </row>
    <row r="38" spans="1:13" x14ac:dyDescent="0.25">
      <c r="A38">
        <v>39</v>
      </c>
      <c r="B38">
        <v>84569</v>
      </c>
      <c r="C38" t="s">
        <v>509</v>
      </c>
      <c r="D38" t="s">
        <v>513</v>
      </c>
      <c r="E38" t="s">
        <v>514</v>
      </c>
      <c r="F38" s="1">
        <v>45018</v>
      </c>
      <c r="G38" s="47">
        <v>45018.878905185185</v>
      </c>
      <c r="H38" t="s">
        <v>385</v>
      </c>
      <c r="I38" t="s">
        <v>556</v>
      </c>
      <c r="J38" t="s">
        <v>486</v>
      </c>
      <c r="K38" t="s">
        <v>213</v>
      </c>
      <c r="L38" t="s">
        <v>385</v>
      </c>
      <c r="M38" t="s">
        <v>441</v>
      </c>
    </row>
    <row r="39" spans="1:13" x14ac:dyDescent="0.25">
      <c r="B39">
        <v>84324</v>
      </c>
      <c r="D39" t="s">
        <v>586</v>
      </c>
      <c r="E39" t="s">
        <v>588</v>
      </c>
      <c r="F39" s="1">
        <v>45017</v>
      </c>
      <c r="G39" s="47"/>
      <c r="H39" t="s">
        <v>185</v>
      </c>
      <c r="I39" t="s">
        <v>124</v>
      </c>
      <c r="J39" t="s">
        <v>595</v>
      </c>
      <c r="K39" t="s">
        <v>73</v>
      </c>
      <c r="L39" t="s">
        <v>45</v>
      </c>
      <c r="M39" t="s">
        <v>250</v>
      </c>
    </row>
    <row r="40" spans="1:13" x14ac:dyDescent="0.25">
      <c r="A40" t="s">
        <v>593</v>
      </c>
      <c r="F40" s="1"/>
    </row>
    <row r="42" spans="1:13" x14ac:dyDescent="0.25">
      <c r="A42">
        <v>27</v>
      </c>
      <c r="B42">
        <v>84420</v>
      </c>
      <c r="C42" t="s">
        <v>483</v>
      </c>
      <c r="D42" t="s">
        <v>488</v>
      </c>
      <c r="E42" t="s">
        <v>489</v>
      </c>
      <c r="F42" s="1">
        <v>45018</v>
      </c>
      <c r="G42" s="47">
        <v>45018.936899641201</v>
      </c>
      <c r="H42" t="s">
        <v>350</v>
      </c>
      <c r="I42" t="s">
        <v>351</v>
      </c>
    </row>
    <row r="43" spans="1:13" x14ac:dyDescent="0.25">
      <c r="A43">
        <v>28</v>
      </c>
      <c r="B43">
        <v>84421</v>
      </c>
      <c r="C43" t="s">
        <v>483</v>
      </c>
      <c r="D43" t="s">
        <v>492</v>
      </c>
      <c r="E43" t="s">
        <v>576</v>
      </c>
      <c r="F43" s="1">
        <v>45018</v>
      </c>
      <c r="G43" s="47">
        <v>45018.938500185184</v>
      </c>
      <c r="H43" t="s">
        <v>350</v>
      </c>
      <c r="I43" t="s">
        <v>351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zoomScaleNormal="100" workbookViewId="0">
      <selection activeCell="E2" sqref="E2:J38"/>
    </sheetView>
  </sheetViews>
  <sheetFormatPr defaultRowHeight="12.5" x14ac:dyDescent="0.25"/>
  <cols>
    <col min="2" max="2" width="9.08984375" bestFit="1" customWidth="1"/>
    <col min="3" max="3" width="15.6328125" bestFit="1" customWidth="1"/>
    <col min="4" max="4" width="15.6328125" customWidth="1"/>
    <col min="5" max="6" width="11.54296875" bestFit="1" customWidth="1"/>
    <col min="7" max="7" width="11.81640625" customWidth="1"/>
    <col min="8" max="8" width="18.90625" customWidth="1"/>
    <col min="9" max="9" width="11.54296875" bestFit="1" customWidth="1"/>
    <col min="10" max="10" width="14.54296875" bestFit="1" customWidth="1"/>
    <col min="11" max="11" width="11.54296875" bestFit="1" customWidth="1"/>
    <col min="12" max="14" width="11.54296875" customWidth="1"/>
    <col min="15" max="15" width="11" bestFit="1" customWidth="1"/>
  </cols>
  <sheetData>
    <row r="1" spans="2:18" ht="13" x14ac:dyDescent="0.3">
      <c r="B1" s="1"/>
      <c r="C1" s="51"/>
      <c r="D1" s="51"/>
      <c r="G1" s="51"/>
      <c r="H1" s="51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x14ac:dyDescent="0.25">
      <c r="B2" s="14">
        <v>84120</v>
      </c>
      <c r="C2" t="s">
        <v>461</v>
      </c>
      <c r="D2" t="s">
        <v>462</v>
      </c>
      <c r="E2" s="14">
        <v>84120</v>
      </c>
      <c r="F2" s="11" t="s">
        <v>246</v>
      </c>
      <c r="H2" s="14">
        <v>84120</v>
      </c>
      <c r="I2" s="11" t="s">
        <v>246</v>
      </c>
      <c r="L2">
        <v>1</v>
      </c>
      <c r="O2">
        <v>1</v>
      </c>
      <c r="P2">
        <v>1</v>
      </c>
      <c r="Q2">
        <f>SUM(M2:P2)</f>
        <v>2</v>
      </c>
      <c r="R2">
        <f>+Q2-2</f>
        <v>0</v>
      </c>
    </row>
    <row r="3" spans="2:18" x14ac:dyDescent="0.25">
      <c r="B3" s="14">
        <v>84121</v>
      </c>
      <c r="C3" t="s">
        <v>36</v>
      </c>
      <c r="D3" t="s">
        <v>37</v>
      </c>
      <c r="E3" s="14">
        <v>84121</v>
      </c>
      <c r="F3" s="11" t="s">
        <v>246</v>
      </c>
      <c r="H3" s="14">
        <v>84121</v>
      </c>
      <c r="I3" s="11" t="s">
        <v>246</v>
      </c>
      <c r="L3">
        <v>1</v>
      </c>
      <c r="O3">
        <v>1</v>
      </c>
      <c r="P3">
        <v>1</v>
      </c>
      <c r="Q3">
        <f t="shared" ref="Q3:Q42" si="0">SUM(M3:P3)</f>
        <v>2</v>
      </c>
      <c r="R3">
        <f t="shared" ref="R3:R37" si="1">+Q3-2</f>
        <v>0</v>
      </c>
    </row>
    <row r="4" spans="2:18" x14ac:dyDescent="0.25">
      <c r="B4" s="14">
        <v>84122</v>
      </c>
      <c r="C4" t="s">
        <v>198</v>
      </c>
      <c r="D4" t="s">
        <v>199</v>
      </c>
      <c r="E4" s="14">
        <v>84122</v>
      </c>
      <c r="F4" s="11" t="s">
        <v>246</v>
      </c>
      <c r="H4" s="14">
        <v>84122</v>
      </c>
      <c r="I4" s="11" t="s">
        <v>246</v>
      </c>
      <c r="L4">
        <v>1</v>
      </c>
      <c r="O4">
        <v>1</v>
      </c>
      <c r="P4">
        <v>1</v>
      </c>
      <c r="Q4">
        <f t="shared" si="0"/>
        <v>2</v>
      </c>
      <c r="R4">
        <f t="shared" si="1"/>
        <v>0</v>
      </c>
    </row>
    <row r="5" spans="2:18" x14ac:dyDescent="0.25">
      <c r="B5" s="14">
        <v>84123</v>
      </c>
      <c r="C5" t="s">
        <v>461</v>
      </c>
      <c r="D5" t="s">
        <v>462</v>
      </c>
      <c r="E5" s="14">
        <v>84123</v>
      </c>
      <c r="F5" s="11" t="s">
        <v>246</v>
      </c>
      <c r="H5" s="14">
        <v>84123</v>
      </c>
      <c r="I5" s="11" t="s">
        <v>246</v>
      </c>
      <c r="L5">
        <v>1</v>
      </c>
      <c r="O5">
        <v>1</v>
      </c>
      <c r="P5">
        <v>1</v>
      </c>
      <c r="Q5">
        <f t="shared" si="0"/>
        <v>2</v>
      </c>
      <c r="R5">
        <f t="shared" si="1"/>
        <v>0</v>
      </c>
    </row>
    <row r="6" spans="2:18" x14ac:dyDescent="0.25">
      <c r="B6" s="14">
        <v>84124</v>
      </c>
      <c r="C6" t="s">
        <v>463</v>
      </c>
      <c r="D6" t="s">
        <v>462</v>
      </c>
      <c r="E6" s="14">
        <v>84124</v>
      </c>
      <c r="F6" s="11" t="s">
        <v>246</v>
      </c>
      <c r="H6" s="14">
        <v>84124</v>
      </c>
      <c r="I6" s="11" t="s">
        <v>246</v>
      </c>
      <c r="L6">
        <v>1</v>
      </c>
      <c r="O6">
        <v>1</v>
      </c>
      <c r="P6">
        <v>1</v>
      </c>
      <c r="Q6">
        <f t="shared" si="0"/>
        <v>2</v>
      </c>
      <c r="R6">
        <f t="shared" si="1"/>
        <v>0</v>
      </c>
    </row>
    <row r="7" spans="2:18" x14ac:dyDescent="0.25">
      <c r="B7" s="14">
        <v>84182</v>
      </c>
      <c r="C7" t="s">
        <v>198</v>
      </c>
      <c r="D7" t="s">
        <v>199</v>
      </c>
      <c r="E7" s="14">
        <v>84182</v>
      </c>
      <c r="F7" s="11" t="s">
        <v>246</v>
      </c>
      <c r="H7" s="14">
        <v>84182</v>
      </c>
      <c r="I7" s="11" t="s">
        <v>246</v>
      </c>
      <c r="L7">
        <v>1</v>
      </c>
      <c r="O7">
        <v>1</v>
      </c>
      <c r="P7">
        <v>1</v>
      </c>
      <c r="Q7">
        <f t="shared" si="0"/>
        <v>2</v>
      </c>
      <c r="R7">
        <f t="shared" si="1"/>
        <v>0</v>
      </c>
    </row>
    <row r="8" spans="2:18" x14ac:dyDescent="0.25">
      <c r="B8" s="14">
        <v>84183</v>
      </c>
      <c r="C8" t="s">
        <v>463</v>
      </c>
      <c r="D8" t="s">
        <v>462</v>
      </c>
      <c r="E8" s="14">
        <v>84183</v>
      </c>
      <c r="F8" s="11" t="s">
        <v>246</v>
      </c>
      <c r="H8" s="14">
        <v>84183</v>
      </c>
      <c r="I8" s="11" t="s">
        <v>246</v>
      </c>
      <c r="L8">
        <v>1</v>
      </c>
      <c r="O8">
        <v>1</v>
      </c>
      <c r="P8">
        <v>1</v>
      </c>
      <c r="Q8">
        <f t="shared" si="0"/>
        <v>2</v>
      </c>
      <c r="R8">
        <f t="shared" si="1"/>
        <v>0</v>
      </c>
    </row>
    <row r="9" spans="2:18" x14ac:dyDescent="0.25">
      <c r="B9" s="14">
        <v>84184</v>
      </c>
      <c r="C9" t="s">
        <v>34</v>
      </c>
      <c r="D9" t="s">
        <v>472</v>
      </c>
      <c r="E9" s="14">
        <v>84184</v>
      </c>
      <c r="F9" s="11" t="s">
        <v>246</v>
      </c>
      <c r="H9" s="14">
        <v>84184</v>
      </c>
      <c r="I9" s="11" t="s">
        <v>246</v>
      </c>
      <c r="L9">
        <v>1</v>
      </c>
      <c r="O9">
        <v>1</v>
      </c>
      <c r="P9">
        <v>1</v>
      </c>
      <c r="Q9">
        <f t="shared" si="0"/>
        <v>2</v>
      </c>
      <c r="R9">
        <f t="shared" si="1"/>
        <v>0</v>
      </c>
    </row>
    <row r="10" spans="2:18" x14ac:dyDescent="0.25">
      <c r="B10" s="14">
        <v>84185</v>
      </c>
      <c r="C10" t="s">
        <v>461</v>
      </c>
      <c r="D10" t="s">
        <v>462</v>
      </c>
      <c r="E10" s="14">
        <v>84185</v>
      </c>
      <c r="F10" s="11" t="s">
        <v>246</v>
      </c>
      <c r="H10" s="14">
        <v>84185</v>
      </c>
      <c r="I10" s="11" t="s">
        <v>246</v>
      </c>
      <c r="L10">
        <v>1</v>
      </c>
      <c r="O10">
        <v>1</v>
      </c>
      <c r="P10">
        <v>1</v>
      </c>
      <c r="Q10">
        <f t="shared" si="0"/>
        <v>2</v>
      </c>
      <c r="R10">
        <f t="shared" si="1"/>
        <v>0</v>
      </c>
    </row>
    <row r="11" spans="2:18" x14ac:dyDescent="0.25">
      <c r="B11" s="43">
        <v>84186</v>
      </c>
      <c r="C11" t="s">
        <v>24</v>
      </c>
      <c r="D11" t="s">
        <v>74</v>
      </c>
      <c r="E11" s="43">
        <v>84186</v>
      </c>
      <c r="F11" t="s">
        <v>587</v>
      </c>
      <c r="G11" t="s">
        <v>271</v>
      </c>
      <c r="H11" s="43">
        <v>84186</v>
      </c>
      <c r="I11" s="11" t="s">
        <v>246</v>
      </c>
      <c r="L11">
        <v>1</v>
      </c>
      <c r="M11">
        <v>1</v>
      </c>
      <c r="P11">
        <v>1</v>
      </c>
      <c r="Q11">
        <f t="shared" si="0"/>
        <v>2</v>
      </c>
      <c r="R11">
        <f t="shared" si="1"/>
        <v>0</v>
      </c>
    </row>
    <row r="12" spans="2:18" x14ac:dyDescent="0.25">
      <c r="B12">
        <v>84187</v>
      </c>
      <c r="C12" t="s">
        <v>34</v>
      </c>
      <c r="D12" t="s">
        <v>472</v>
      </c>
      <c r="E12">
        <v>84187</v>
      </c>
      <c r="F12" t="s">
        <v>572</v>
      </c>
      <c r="G12" t="s">
        <v>166</v>
      </c>
      <c r="H12">
        <v>84187</v>
      </c>
      <c r="I12" t="s">
        <v>0</v>
      </c>
      <c r="J12" t="s">
        <v>439</v>
      </c>
      <c r="L12">
        <v>1</v>
      </c>
      <c r="M12">
        <v>1</v>
      </c>
      <c r="N12">
        <v>1</v>
      </c>
      <c r="Q12">
        <f t="shared" si="0"/>
        <v>2</v>
      </c>
      <c r="R12">
        <f t="shared" si="1"/>
        <v>0</v>
      </c>
    </row>
    <row r="13" spans="2:18" x14ac:dyDescent="0.25">
      <c r="B13" s="43">
        <v>84188</v>
      </c>
      <c r="C13" t="s">
        <v>587</v>
      </c>
      <c r="D13" t="s">
        <v>271</v>
      </c>
      <c r="E13" s="43">
        <v>84188</v>
      </c>
      <c r="F13" t="s">
        <v>24</v>
      </c>
      <c r="G13" t="s">
        <v>74</v>
      </c>
      <c r="H13" s="43">
        <v>84188</v>
      </c>
      <c r="I13" s="11" t="s">
        <v>246</v>
      </c>
      <c r="L13">
        <v>1</v>
      </c>
      <c r="M13">
        <v>1</v>
      </c>
      <c r="P13">
        <v>1</v>
      </c>
      <c r="Q13">
        <f t="shared" si="0"/>
        <v>2</v>
      </c>
      <c r="R13">
        <f t="shared" si="1"/>
        <v>0</v>
      </c>
    </row>
    <row r="14" spans="2:18" x14ac:dyDescent="0.25">
      <c r="B14">
        <v>84189</v>
      </c>
      <c r="C14" t="s">
        <v>478</v>
      </c>
      <c r="D14" t="s">
        <v>479</v>
      </c>
      <c r="E14">
        <v>84189</v>
      </c>
      <c r="F14" t="s">
        <v>34</v>
      </c>
      <c r="G14" t="s">
        <v>472</v>
      </c>
      <c r="H14">
        <v>84189</v>
      </c>
      <c r="I14" t="s">
        <v>141</v>
      </c>
      <c r="J14" t="s">
        <v>59</v>
      </c>
      <c r="L14">
        <v>1</v>
      </c>
      <c r="M14">
        <v>1</v>
      </c>
      <c r="N14">
        <v>1</v>
      </c>
      <c r="Q14">
        <f t="shared" si="0"/>
        <v>2</v>
      </c>
      <c r="R14">
        <f t="shared" si="1"/>
        <v>0</v>
      </c>
    </row>
    <row r="15" spans="2:18" x14ac:dyDescent="0.25">
      <c r="B15">
        <v>84286</v>
      </c>
      <c r="C15" t="s">
        <v>52</v>
      </c>
      <c r="D15" t="s">
        <v>53</v>
      </c>
      <c r="E15">
        <v>84286</v>
      </c>
      <c r="F15" t="s">
        <v>141</v>
      </c>
      <c r="G15" t="s">
        <v>59</v>
      </c>
      <c r="H15">
        <v>84286</v>
      </c>
      <c r="I15" t="s">
        <v>560</v>
      </c>
      <c r="J15" t="s">
        <v>561</v>
      </c>
      <c r="L15">
        <v>1</v>
      </c>
      <c r="M15">
        <v>1</v>
      </c>
      <c r="N15">
        <v>1</v>
      </c>
      <c r="Q15">
        <f t="shared" si="0"/>
        <v>2</v>
      </c>
      <c r="R15">
        <f t="shared" si="1"/>
        <v>0</v>
      </c>
    </row>
    <row r="16" spans="2:18" x14ac:dyDescent="0.25">
      <c r="B16" s="43">
        <v>84287</v>
      </c>
      <c r="C16" t="s">
        <v>585</v>
      </c>
      <c r="D16" t="s">
        <v>582</v>
      </c>
      <c r="E16" s="43">
        <v>84287</v>
      </c>
      <c r="F16" t="s">
        <v>350</v>
      </c>
      <c r="G16" t="s">
        <v>351</v>
      </c>
      <c r="H16" s="43">
        <v>84287</v>
      </c>
      <c r="I16" s="11" t="s">
        <v>246</v>
      </c>
      <c r="L16">
        <v>1</v>
      </c>
      <c r="M16">
        <v>1</v>
      </c>
      <c r="P16">
        <v>1</v>
      </c>
      <c r="Q16">
        <f t="shared" si="0"/>
        <v>2</v>
      </c>
      <c r="R16">
        <f t="shared" si="1"/>
        <v>0</v>
      </c>
    </row>
    <row r="17" spans="2:18" x14ac:dyDescent="0.25">
      <c r="B17">
        <v>84288</v>
      </c>
      <c r="C17" t="s">
        <v>34</v>
      </c>
      <c r="D17" t="s">
        <v>472</v>
      </c>
      <c r="E17">
        <v>84288</v>
      </c>
      <c r="F17" t="s">
        <v>141</v>
      </c>
      <c r="G17" t="s">
        <v>59</v>
      </c>
      <c r="H17">
        <v>84288</v>
      </c>
      <c r="I17" t="s">
        <v>0</v>
      </c>
      <c r="J17" t="s">
        <v>439</v>
      </c>
      <c r="L17">
        <v>1</v>
      </c>
      <c r="M17">
        <v>1</v>
      </c>
      <c r="N17">
        <v>1</v>
      </c>
      <c r="Q17">
        <f t="shared" si="0"/>
        <v>2</v>
      </c>
      <c r="R17">
        <f t="shared" si="1"/>
        <v>0</v>
      </c>
    </row>
    <row r="18" spans="2:18" x14ac:dyDescent="0.25">
      <c r="B18">
        <v>84289</v>
      </c>
      <c r="C18" t="s">
        <v>560</v>
      </c>
      <c r="D18" t="s">
        <v>561</v>
      </c>
      <c r="E18">
        <v>84289</v>
      </c>
      <c r="F18" t="s">
        <v>13</v>
      </c>
      <c r="G18" t="s">
        <v>575</v>
      </c>
      <c r="H18">
        <v>84289</v>
      </c>
      <c r="I18" t="s">
        <v>72</v>
      </c>
      <c r="J18" t="s">
        <v>73</v>
      </c>
      <c r="L18">
        <v>1</v>
      </c>
      <c r="M18">
        <v>1</v>
      </c>
      <c r="N18">
        <v>1</v>
      </c>
      <c r="Q18">
        <f t="shared" si="0"/>
        <v>2</v>
      </c>
      <c r="R18">
        <f t="shared" si="1"/>
        <v>0</v>
      </c>
    </row>
    <row r="19" spans="2:18" x14ac:dyDescent="0.25">
      <c r="B19" s="14">
        <v>84290</v>
      </c>
      <c r="C19" t="s">
        <v>570</v>
      </c>
      <c r="D19" t="s">
        <v>571</v>
      </c>
      <c r="E19" s="14">
        <v>84290</v>
      </c>
      <c r="F19" s="11" t="s">
        <v>246</v>
      </c>
      <c r="H19" s="14">
        <v>84290</v>
      </c>
      <c r="I19" s="11" t="s">
        <v>246</v>
      </c>
      <c r="L19">
        <v>1</v>
      </c>
      <c r="O19">
        <v>1</v>
      </c>
      <c r="P19">
        <v>1</v>
      </c>
      <c r="Q19">
        <f t="shared" si="0"/>
        <v>2</v>
      </c>
      <c r="R19">
        <f t="shared" si="1"/>
        <v>0</v>
      </c>
    </row>
    <row r="20" spans="2:18" x14ac:dyDescent="0.25">
      <c r="B20">
        <v>84291</v>
      </c>
      <c r="C20" t="s">
        <v>205</v>
      </c>
      <c r="D20" t="s">
        <v>181</v>
      </c>
      <c r="E20">
        <v>84291</v>
      </c>
      <c r="F20" t="s">
        <v>36</v>
      </c>
      <c r="G20" t="s">
        <v>37</v>
      </c>
      <c r="H20">
        <v>84291</v>
      </c>
      <c r="I20" t="s">
        <v>34</v>
      </c>
      <c r="J20" t="s">
        <v>61</v>
      </c>
      <c r="L20">
        <v>1</v>
      </c>
      <c r="M20">
        <v>1</v>
      </c>
      <c r="N20">
        <v>1</v>
      </c>
      <c r="Q20">
        <f t="shared" si="0"/>
        <v>2</v>
      </c>
      <c r="R20">
        <f t="shared" si="1"/>
        <v>0</v>
      </c>
    </row>
    <row r="21" spans="2:18" x14ac:dyDescent="0.25">
      <c r="B21">
        <v>84293</v>
      </c>
      <c r="C21" t="s">
        <v>45</v>
      </c>
      <c r="D21" t="s">
        <v>250</v>
      </c>
      <c r="E21">
        <v>84293</v>
      </c>
      <c r="F21" t="s">
        <v>34</v>
      </c>
      <c r="G21" t="s">
        <v>61</v>
      </c>
      <c r="H21">
        <v>84293</v>
      </c>
      <c r="I21" t="s">
        <v>36</v>
      </c>
      <c r="J21" t="s">
        <v>37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2:18" x14ac:dyDescent="0.25">
      <c r="B22">
        <v>84294</v>
      </c>
      <c r="C22" t="s">
        <v>205</v>
      </c>
      <c r="D22" t="s">
        <v>181</v>
      </c>
      <c r="E22">
        <v>84294</v>
      </c>
      <c r="F22" t="s">
        <v>572</v>
      </c>
      <c r="G22" t="s">
        <v>166</v>
      </c>
      <c r="H22">
        <v>84294</v>
      </c>
      <c r="I22" t="s">
        <v>461</v>
      </c>
      <c r="J22" t="s">
        <v>462</v>
      </c>
      <c r="L22">
        <v>1</v>
      </c>
      <c r="M22">
        <v>1</v>
      </c>
      <c r="N22">
        <v>1</v>
      </c>
      <c r="Q22">
        <f t="shared" si="0"/>
        <v>2</v>
      </c>
      <c r="R22">
        <f t="shared" si="1"/>
        <v>0</v>
      </c>
    </row>
    <row r="23" spans="2:18" x14ac:dyDescent="0.25">
      <c r="B23" s="14">
        <v>84370</v>
      </c>
      <c r="C23" t="s">
        <v>24</v>
      </c>
      <c r="D23" t="s">
        <v>74</v>
      </c>
      <c r="E23" s="14">
        <v>84370</v>
      </c>
      <c r="F23" s="11" t="s">
        <v>246</v>
      </c>
      <c r="H23" s="14">
        <v>84370</v>
      </c>
      <c r="I23" s="11" t="s">
        <v>246</v>
      </c>
      <c r="L23">
        <v>1</v>
      </c>
      <c r="O23">
        <v>1</v>
      </c>
      <c r="P23">
        <v>1</v>
      </c>
      <c r="Q23">
        <f t="shared" si="0"/>
        <v>2</v>
      </c>
      <c r="R23">
        <f t="shared" si="1"/>
        <v>0</v>
      </c>
    </row>
    <row r="24" spans="2:18" x14ac:dyDescent="0.25">
      <c r="B24">
        <v>84371</v>
      </c>
      <c r="C24" t="s">
        <v>48</v>
      </c>
      <c r="D24" t="s">
        <v>161</v>
      </c>
      <c r="E24">
        <v>84371</v>
      </c>
      <c r="F24" t="s">
        <v>558</v>
      </c>
      <c r="G24" t="s">
        <v>559</v>
      </c>
      <c r="H24">
        <v>84371</v>
      </c>
      <c r="I24" t="s">
        <v>467</v>
      </c>
      <c r="J24" t="s">
        <v>468</v>
      </c>
      <c r="L24">
        <v>1</v>
      </c>
      <c r="M24">
        <v>1</v>
      </c>
      <c r="N24">
        <v>1</v>
      </c>
      <c r="Q24">
        <f t="shared" si="0"/>
        <v>2</v>
      </c>
      <c r="R24">
        <f t="shared" si="1"/>
        <v>0</v>
      </c>
    </row>
    <row r="25" spans="2:18" x14ac:dyDescent="0.25">
      <c r="B25">
        <v>84372</v>
      </c>
      <c r="C25" t="s">
        <v>48</v>
      </c>
      <c r="D25" t="s">
        <v>161</v>
      </c>
      <c r="E25">
        <v>84372</v>
      </c>
      <c r="F25" t="s">
        <v>558</v>
      </c>
      <c r="G25" t="s">
        <v>559</v>
      </c>
      <c r="H25">
        <v>84372</v>
      </c>
      <c r="I25" t="s">
        <v>411</v>
      </c>
      <c r="J25" t="s">
        <v>470</v>
      </c>
      <c r="L25">
        <v>1</v>
      </c>
      <c r="M25">
        <v>1</v>
      </c>
      <c r="N25">
        <v>1</v>
      </c>
      <c r="Q25">
        <f t="shared" si="0"/>
        <v>2</v>
      </c>
      <c r="R25">
        <f t="shared" si="1"/>
        <v>0</v>
      </c>
    </row>
    <row r="26" spans="2:18" x14ac:dyDescent="0.25">
      <c r="B26" s="48">
        <v>84373</v>
      </c>
      <c r="C26" t="s">
        <v>48</v>
      </c>
      <c r="D26" t="s">
        <v>161</v>
      </c>
      <c r="E26" s="48">
        <v>84373</v>
      </c>
      <c r="F26" t="s">
        <v>558</v>
      </c>
      <c r="G26" t="s">
        <v>559</v>
      </c>
      <c r="H26" s="48">
        <v>84373</v>
      </c>
      <c r="I26" s="11" t="s">
        <v>246</v>
      </c>
      <c r="L26">
        <v>1</v>
      </c>
      <c r="M26">
        <v>1</v>
      </c>
      <c r="P26">
        <v>1</v>
      </c>
      <c r="Q26">
        <f t="shared" si="0"/>
        <v>2</v>
      </c>
      <c r="R26">
        <f t="shared" si="1"/>
        <v>0</v>
      </c>
    </row>
    <row r="27" spans="2:18" x14ac:dyDescent="0.25">
      <c r="B27" s="14">
        <v>84374</v>
      </c>
      <c r="C27" t="s">
        <v>463</v>
      </c>
      <c r="D27" t="s">
        <v>462</v>
      </c>
      <c r="E27" s="14">
        <v>84374</v>
      </c>
      <c r="F27" s="11" t="s">
        <v>246</v>
      </c>
      <c r="H27" s="14">
        <v>84374</v>
      </c>
      <c r="I27" s="11" t="s">
        <v>246</v>
      </c>
      <c r="L27">
        <v>1</v>
      </c>
      <c r="O27">
        <v>1</v>
      </c>
      <c r="P27">
        <v>1</v>
      </c>
      <c r="Q27">
        <f t="shared" si="0"/>
        <v>2</v>
      </c>
      <c r="R27">
        <f t="shared" si="1"/>
        <v>0</v>
      </c>
    </row>
    <row r="28" spans="2:18" x14ac:dyDescent="0.25">
      <c r="B28">
        <v>84422</v>
      </c>
      <c r="C28" t="s">
        <v>14</v>
      </c>
      <c r="D28" t="s">
        <v>15</v>
      </c>
      <c r="E28">
        <v>84422</v>
      </c>
      <c r="F28" t="s">
        <v>34</v>
      </c>
      <c r="G28" t="s">
        <v>61</v>
      </c>
      <c r="H28">
        <v>84422</v>
      </c>
      <c r="I28" t="s">
        <v>350</v>
      </c>
      <c r="J28" t="s">
        <v>351</v>
      </c>
      <c r="L28">
        <v>1</v>
      </c>
      <c r="M28">
        <v>1</v>
      </c>
      <c r="N28">
        <v>1</v>
      </c>
      <c r="Q28">
        <f t="shared" si="0"/>
        <v>2</v>
      </c>
      <c r="R28">
        <f t="shared" si="1"/>
        <v>0</v>
      </c>
    </row>
    <row r="29" spans="2:18" x14ac:dyDescent="0.25">
      <c r="B29">
        <v>84423</v>
      </c>
      <c r="C29" t="s">
        <v>560</v>
      </c>
      <c r="D29" t="s">
        <v>561</v>
      </c>
      <c r="E29">
        <v>84423</v>
      </c>
      <c r="F29" t="s">
        <v>570</v>
      </c>
      <c r="G29" t="s">
        <v>571</v>
      </c>
      <c r="H29">
        <v>84423</v>
      </c>
      <c r="I29" t="s">
        <v>463</v>
      </c>
      <c r="J29" t="s">
        <v>462</v>
      </c>
      <c r="L29">
        <v>1</v>
      </c>
      <c r="M29">
        <v>1</v>
      </c>
      <c r="N29">
        <v>1</v>
      </c>
      <c r="Q29">
        <f t="shared" si="0"/>
        <v>2</v>
      </c>
      <c r="R29">
        <f t="shared" si="1"/>
        <v>0</v>
      </c>
    </row>
    <row r="30" spans="2:18" x14ac:dyDescent="0.25">
      <c r="B30">
        <v>84424</v>
      </c>
      <c r="C30" t="s">
        <v>570</v>
      </c>
      <c r="D30" t="s">
        <v>571</v>
      </c>
      <c r="E30">
        <v>84424</v>
      </c>
      <c r="F30" t="s">
        <v>13</v>
      </c>
      <c r="G30" t="s">
        <v>575</v>
      </c>
      <c r="H30">
        <v>84424</v>
      </c>
      <c r="I30" t="s">
        <v>560</v>
      </c>
      <c r="J30" t="s">
        <v>561</v>
      </c>
      <c r="L30">
        <v>1</v>
      </c>
      <c r="M30">
        <v>1</v>
      </c>
      <c r="N30">
        <v>1</v>
      </c>
      <c r="Q30">
        <f t="shared" si="0"/>
        <v>2</v>
      </c>
      <c r="R30">
        <f t="shared" si="1"/>
        <v>0</v>
      </c>
    </row>
    <row r="31" spans="2:18" x14ac:dyDescent="0.25">
      <c r="B31" s="14">
        <v>84478</v>
      </c>
      <c r="C31" t="s">
        <v>13</v>
      </c>
      <c r="D31" t="s">
        <v>575</v>
      </c>
      <c r="E31" s="14">
        <v>84478</v>
      </c>
      <c r="F31" s="11" t="s">
        <v>246</v>
      </c>
      <c r="H31" s="14">
        <v>84478</v>
      </c>
      <c r="I31" s="11" t="s">
        <v>246</v>
      </c>
      <c r="L31">
        <v>1</v>
      </c>
      <c r="O31">
        <v>1</v>
      </c>
      <c r="P31">
        <v>1</v>
      </c>
      <c r="Q31">
        <f t="shared" si="0"/>
        <v>2</v>
      </c>
      <c r="R31">
        <f t="shared" si="1"/>
        <v>0</v>
      </c>
    </row>
    <row r="32" spans="2:18" x14ac:dyDescent="0.25">
      <c r="B32" s="14">
        <v>84479</v>
      </c>
      <c r="C32" t="s">
        <v>13</v>
      </c>
      <c r="D32" t="s">
        <v>575</v>
      </c>
      <c r="E32" s="14">
        <v>84479</v>
      </c>
      <c r="F32" s="11" t="s">
        <v>246</v>
      </c>
      <c r="H32" s="14">
        <v>84479</v>
      </c>
      <c r="I32" s="11" t="s">
        <v>246</v>
      </c>
      <c r="L32">
        <v>1</v>
      </c>
      <c r="O32">
        <v>1</v>
      </c>
      <c r="P32">
        <v>1</v>
      </c>
      <c r="Q32">
        <f t="shared" si="0"/>
        <v>2</v>
      </c>
      <c r="R32">
        <f t="shared" si="1"/>
        <v>0</v>
      </c>
    </row>
    <row r="33" spans="2:18" x14ac:dyDescent="0.25">
      <c r="B33" s="43">
        <v>84508</v>
      </c>
      <c r="C33" t="s">
        <v>478</v>
      </c>
      <c r="D33" t="s">
        <v>479</v>
      </c>
      <c r="E33" s="43">
        <v>84508</v>
      </c>
      <c r="F33" t="s">
        <v>141</v>
      </c>
      <c r="G33" t="s">
        <v>59</v>
      </c>
      <c r="H33" s="43">
        <v>84508</v>
      </c>
      <c r="I33" s="11" t="s">
        <v>246</v>
      </c>
      <c r="L33">
        <v>1</v>
      </c>
      <c r="M33">
        <v>1</v>
      </c>
      <c r="P33">
        <v>1</v>
      </c>
      <c r="Q33">
        <f t="shared" si="0"/>
        <v>2</v>
      </c>
      <c r="R33">
        <f t="shared" si="1"/>
        <v>0</v>
      </c>
    </row>
    <row r="34" spans="2:18" x14ac:dyDescent="0.25">
      <c r="B34" s="14">
        <v>84509</v>
      </c>
      <c r="C34" t="s">
        <v>48</v>
      </c>
      <c r="D34" t="s">
        <v>161</v>
      </c>
      <c r="E34" s="14">
        <v>84509</v>
      </c>
      <c r="F34" s="11" t="s">
        <v>246</v>
      </c>
      <c r="H34" s="14">
        <v>84509</v>
      </c>
      <c r="I34" s="11" t="s">
        <v>246</v>
      </c>
      <c r="L34">
        <v>1</v>
      </c>
      <c r="O34">
        <v>1</v>
      </c>
      <c r="P34">
        <v>1</v>
      </c>
      <c r="Q34">
        <f t="shared" si="0"/>
        <v>2</v>
      </c>
      <c r="R34">
        <f t="shared" si="1"/>
        <v>0</v>
      </c>
    </row>
    <row r="35" spans="2:18" x14ac:dyDescent="0.25">
      <c r="B35" s="43">
        <v>84566</v>
      </c>
      <c r="C35" t="s">
        <v>385</v>
      </c>
      <c r="D35" t="s">
        <v>556</v>
      </c>
      <c r="E35" s="43">
        <v>84566</v>
      </c>
      <c r="F35" t="s">
        <v>385</v>
      </c>
      <c r="G35" t="s">
        <v>441</v>
      </c>
      <c r="H35" s="43">
        <v>84566</v>
      </c>
      <c r="I35" s="11" t="s">
        <v>246</v>
      </c>
      <c r="L35">
        <v>1</v>
      </c>
      <c r="M35">
        <v>1</v>
      </c>
      <c r="P35">
        <v>1</v>
      </c>
      <c r="Q35">
        <f t="shared" si="0"/>
        <v>2</v>
      </c>
      <c r="R35">
        <f t="shared" si="1"/>
        <v>0</v>
      </c>
    </row>
    <row r="36" spans="2:18" x14ac:dyDescent="0.25">
      <c r="B36">
        <v>84567</v>
      </c>
      <c r="C36" t="s">
        <v>385</v>
      </c>
      <c r="D36" t="s">
        <v>556</v>
      </c>
      <c r="E36">
        <v>84567</v>
      </c>
      <c r="F36" t="s">
        <v>52</v>
      </c>
      <c r="G36" t="s">
        <v>53</v>
      </c>
      <c r="H36">
        <v>84567</v>
      </c>
      <c r="I36" t="s">
        <v>385</v>
      </c>
      <c r="J36" t="s">
        <v>441</v>
      </c>
      <c r="L36">
        <v>1</v>
      </c>
      <c r="M36">
        <v>1</v>
      </c>
      <c r="N36">
        <v>1</v>
      </c>
      <c r="Q36">
        <f t="shared" si="0"/>
        <v>2</v>
      </c>
      <c r="R36">
        <f t="shared" si="1"/>
        <v>0</v>
      </c>
    </row>
    <row r="37" spans="2:18" x14ac:dyDescent="0.25">
      <c r="B37">
        <v>84568</v>
      </c>
      <c r="C37" t="s">
        <v>385</v>
      </c>
      <c r="D37" t="s">
        <v>556</v>
      </c>
      <c r="E37">
        <v>84568</v>
      </c>
      <c r="F37" t="s">
        <v>486</v>
      </c>
      <c r="G37" t="s">
        <v>213</v>
      </c>
      <c r="H37">
        <v>84568</v>
      </c>
      <c r="I37" t="s">
        <v>385</v>
      </c>
      <c r="J37" t="s">
        <v>441</v>
      </c>
      <c r="L37">
        <v>1</v>
      </c>
      <c r="M37">
        <v>1</v>
      </c>
      <c r="N37">
        <v>1</v>
      </c>
      <c r="Q37">
        <f t="shared" si="0"/>
        <v>2</v>
      </c>
      <c r="R37">
        <f t="shared" si="1"/>
        <v>0</v>
      </c>
    </row>
    <row r="38" spans="2:18" x14ac:dyDescent="0.25">
      <c r="B38">
        <v>84569</v>
      </c>
      <c r="C38" t="s">
        <v>385</v>
      </c>
      <c r="D38" t="s">
        <v>556</v>
      </c>
      <c r="E38">
        <v>84569</v>
      </c>
      <c r="F38" t="s">
        <v>486</v>
      </c>
      <c r="G38" t="s">
        <v>213</v>
      </c>
      <c r="H38">
        <v>84569</v>
      </c>
      <c r="I38" t="s">
        <v>385</v>
      </c>
      <c r="J38" t="s">
        <v>441</v>
      </c>
      <c r="L38">
        <v>1</v>
      </c>
      <c r="M38">
        <v>1</v>
      </c>
      <c r="N38">
        <v>1</v>
      </c>
      <c r="Q38">
        <f t="shared" si="0"/>
        <v>2</v>
      </c>
    </row>
    <row r="39" spans="2:18" x14ac:dyDescent="0.25">
      <c r="Q39">
        <f t="shared" si="0"/>
        <v>0</v>
      </c>
    </row>
    <row r="40" spans="2:18" x14ac:dyDescent="0.25">
      <c r="Q40">
        <f t="shared" si="0"/>
        <v>0</v>
      </c>
    </row>
    <row r="41" spans="2:18" x14ac:dyDescent="0.25">
      <c r="Q41">
        <f t="shared" si="0"/>
        <v>0</v>
      </c>
    </row>
    <row r="42" spans="2:18" x14ac:dyDescent="0.25">
      <c r="Q42">
        <f t="shared" si="0"/>
        <v>0</v>
      </c>
    </row>
    <row r="53" spans="12:18" x14ac:dyDescent="0.25">
      <c r="Q53">
        <f t="shared" ref="Q53" si="2">SUM(O53:P53)</f>
        <v>0</v>
      </c>
    </row>
    <row r="54" spans="12:18" x14ac:dyDescent="0.25">
      <c r="L54">
        <f t="shared" ref="L54:Q54" si="3">SUM(L2:L53)</f>
        <v>37</v>
      </c>
      <c r="M54">
        <f t="shared" si="3"/>
        <v>22</v>
      </c>
      <c r="N54">
        <f t="shared" si="3"/>
        <v>16</v>
      </c>
      <c r="O54">
        <f t="shared" si="3"/>
        <v>15</v>
      </c>
      <c r="P54">
        <f t="shared" si="3"/>
        <v>21</v>
      </c>
      <c r="Q54">
        <f t="shared" si="3"/>
        <v>74</v>
      </c>
      <c r="R54">
        <f>+O54+P54</f>
        <v>36</v>
      </c>
    </row>
    <row r="56" spans="12:18" x14ac:dyDescent="0.25">
      <c r="L56">
        <f>+L54*2</f>
        <v>74</v>
      </c>
      <c r="M56">
        <f>SUM(M54:P54)</f>
        <v>74</v>
      </c>
      <c r="N56">
        <f>SUM(M54:N54)</f>
        <v>38</v>
      </c>
      <c r="O56">
        <f>SUM(O54:P54)</f>
        <v>36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2.5" x14ac:dyDescent="0.25"/>
  <cols>
    <col min="3" max="3" width="17.08984375" customWidth="1"/>
    <col min="4" max="4" width="20.08984375" customWidth="1"/>
    <col min="5" max="5" width="16.54296875" customWidth="1"/>
    <col min="7" max="7" width="21.54296875" customWidth="1"/>
    <col min="8" max="8" width="13.90625" customWidth="1"/>
  </cols>
  <sheetData>
    <row r="1" spans="2:10" ht="13" x14ac:dyDescent="0.3">
      <c r="C1" s="51"/>
      <c r="D1" s="51"/>
      <c r="E1" s="2"/>
      <c r="F1" s="2"/>
      <c r="G1" s="2"/>
      <c r="H1" s="2"/>
      <c r="I1" s="2"/>
      <c r="J1" s="2"/>
    </row>
    <row r="2" spans="2:10" ht="13" x14ac:dyDescent="0.3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ht="13" x14ac:dyDescent="0.3">
      <c r="E3" s="7"/>
      <c r="J3" s="2"/>
    </row>
    <row r="4" spans="2:10" ht="13" x14ac:dyDescent="0.3">
      <c r="E4" s="7"/>
      <c r="J4" s="2"/>
    </row>
    <row r="5" spans="2:10" ht="13" x14ac:dyDescent="0.3">
      <c r="E5" s="7"/>
      <c r="J5" s="2"/>
    </row>
    <row r="6" spans="2:10" ht="13" x14ac:dyDescent="0.3">
      <c r="E6" s="7"/>
      <c r="J6" s="2"/>
    </row>
    <row r="7" spans="2:10" ht="13" x14ac:dyDescent="0.3">
      <c r="E7" s="7"/>
      <c r="J7" s="2"/>
    </row>
    <row r="8" spans="2:10" ht="13" x14ac:dyDescent="0.3">
      <c r="E8" s="7"/>
      <c r="J8" s="2"/>
    </row>
    <row r="9" spans="2:10" ht="13" x14ac:dyDescent="0.3">
      <c r="E9" s="7"/>
      <c r="J9" s="2"/>
    </row>
    <row r="10" spans="2:10" ht="13" x14ac:dyDescent="0.3">
      <c r="E10" s="7"/>
      <c r="J10" s="2"/>
    </row>
    <row r="11" spans="2:10" ht="13" x14ac:dyDescent="0.3">
      <c r="E11" s="7"/>
      <c r="J11" s="2"/>
    </row>
    <row r="12" spans="2:10" ht="13" x14ac:dyDescent="0.3">
      <c r="E12" s="7"/>
      <c r="J12" s="2"/>
    </row>
    <row r="13" spans="2:10" ht="13" x14ac:dyDescent="0.3">
      <c r="E13" s="7"/>
      <c r="J13" s="2"/>
    </row>
    <row r="14" spans="2:10" ht="13" x14ac:dyDescent="0.3">
      <c r="E14" s="7"/>
      <c r="J14" s="2"/>
    </row>
    <row r="15" spans="2:10" ht="13" x14ac:dyDescent="0.3">
      <c r="E15" s="7"/>
      <c r="J15" s="2"/>
    </row>
    <row r="16" spans="2:10" ht="13" x14ac:dyDescent="0.3">
      <c r="E16" s="7"/>
      <c r="J16" s="2"/>
    </row>
    <row r="17" spans="5:10" ht="13" x14ac:dyDescent="0.3">
      <c r="E17" s="7"/>
      <c r="J17" s="2"/>
    </row>
    <row r="18" spans="5:10" ht="13" x14ac:dyDescent="0.3">
      <c r="E18" s="7"/>
      <c r="J18" s="2"/>
    </row>
    <row r="19" spans="5:10" ht="13" x14ac:dyDescent="0.3">
      <c r="E19" s="7"/>
      <c r="J19" s="2"/>
    </row>
    <row r="20" spans="5:10" ht="13" x14ac:dyDescent="0.3">
      <c r="E20" s="7"/>
      <c r="J20" s="2"/>
    </row>
    <row r="21" spans="5:10" ht="13" x14ac:dyDescent="0.3">
      <c r="E21" s="7"/>
      <c r="J21" s="2"/>
    </row>
    <row r="22" spans="5:10" ht="13" x14ac:dyDescent="0.3">
      <c r="E22" s="7"/>
      <c r="J22" s="2"/>
    </row>
    <row r="23" spans="5:10" ht="13" x14ac:dyDescent="0.3">
      <c r="E23" s="7"/>
      <c r="J23" s="2"/>
    </row>
    <row r="24" spans="5:10" ht="13" x14ac:dyDescent="0.3">
      <c r="E24" s="7"/>
      <c r="J24" s="2"/>
    </row>
    <row r="25" spans="5:10" ht="13" x14ac:dyDescent="0.3">
      <c r="E25" s="7"/>
      <c r="J25" s="2"/>
    </row>
    <row r="26" spans="5:10" ht="13" x14ac:dyDescent="0.3">
      <c r="E26" s="7"/>
      <c r="J26" s="2"/>
    </row>
    <row r="27" spans="5:10" ht="13" x14ac:dyDescent="0.3">
      <c r="E27" s="7"/>
      <c r="J27" s="2"/>
    </row>
    <row r="28" spans="5:10" ht="13" x14ac:dyDescent="0.3">
      <c r="E28" s="7"/>
      <c r="J28" s="2"/>
    </row>
    <row r="29" spans="5:10" ht="13" x14ac:dyDescent="0.3">
      <c r="E29" s="7"/>
      <c r="J29" s="2"/>
    </row>
    <row r="30" spans="5:10" ht="13" x14ac:dyDescent="0.3">
      <c r="E30" s="7"/>
      <c r="J30" s="2"/>
    </row>
    <row r="31" spans="5:10" ht="13" x14ac:dyDescent="0.3">
      <c r="E31" s="7"/>
      <c r="J31" s="2"/>
    </row>
    <row r="32" spans="5:10" ht="13" x14ac:dyDescent="0.3">
      <c r="E32" s="7"/>
      <c r="J32" s="2"/>
    </row>
    <row r="33" spans="5:10" ht="13" x14ac:dyDescent="0.3">
      <c r="E33" s="7"/>
      <c r="J33" s="2"/>
    </row>
    <row r="34" spans="5:10" ht="13" x14ac:dyDescent="0.3">
      <c r="E34" s="7"/>
      <c r="J34" s="2"/>
    </row>
    <row r="35" spans="5:10" ht="13" x14ac:dyDescent="0.3">
      <c r="E35" s="7"/>
      <c r="J35" s="2"/>
    </row>
    <row r="36" spans="5:10" ht="13" x14ac:dyDescent="0.3">
      <c r="E36" s="7"/>
      <c r="J36" s="2"/>
    </row>
    <row r="37" spans="5:10" ht="13" x14ac:dyDescent="0.3">
      <c r="E37" s="7"/>
      <c r="J37" s="2"/>
    </row>
    <row r="38" spans="5:10" ht="13" x14ac:dyDescent="0.3">
      <c r="E38" s="7"/>
      <c r="J38" s="2"/>
    </row>
    <row r="39" spans="5:10" ht="13" x14ac:dyDescent="0.3">
      <c r="E39" s="7"/>
      <c r="J39" s="2"/>
    </row>
    <row r="40" spans="5:10" ht="13" x14ac:dyDescent="0.3">
      <c r="E40" s="7"/>
      <c r="J40" s="2"/>
    </row>
    <row r="41" spans="5:10" ht="13" x14ac:dyDescent="0.3">
      <c r="E41" s="7"/>
      <c r="J41" s="2"/>
    </row>
    <row r="42" spans="5:10" ht="13" x14ac:dyDescent="0.3">
      <c r="E42" s="7"/>
      <c r="J42" s="2"/>
    </row>
    <row r="43" spans="5:10" ht="13" x14ac:dyDescent="0.3">
      <c r="E43" s="7"/>
      <c r="J43" s="2"/>
    </row>
    <row r="44" spans="5:10" ht="13" x14ac:dyDescent="0.3">
      <c r="E44" s="7"/>
      <c r="J44" s="2"/>
    </row>
    <row r="45" spans="5:10" ht="13" x14ac:dyDescent="0.3">
      <c r="E45" s="7"/>
      <c r="J45" s="2"/>
    </row>
    <row r="46" spans="5:10" ht="13" x14ac:dyDescent="0.3">
      <c r="E46" s="7"/>
      <c r="J46" s="2"/>
    </row>
    <row r="47" spans="5:10" ht="13" x14ac:dyDescent="0.3">
      <c r="E47" s="7"/>
      <c r="J47" s="2"/>
    </row>
    <row r="48" spans="5:10" ht="13" x14ac:dyDescent="0.3">
      <c r="E48" s="7"/>
      <c r="J48" s="2"/>
    </row>
    <row r="49" spans="5:10" ht="13" x14ac:dyDescent="0.3">
      <c r="E49" s="7"/>
      <c r="J49" s="2"/>
    </row>
    <row r="50" spans="5:10" ht="13" x14ac:dyDescent="0.3">
      <c r="E50" s="7"/>
      <c r="J50" s="2"/>
    </row>
    <row r="51" spans="5:10" ht="13" x14ac:dyDescent="0.3">
      <c r="E51" s="7"/>
      <c r="J51" s="2"/>
    </row>
    <row r="52" spans="5:10" ht="13" x14ac:dyDescent="0.3">
      <c r="E52" s="7"/>
      <c r="J52" s="2"/>
    </row>
    <row r="53" spans="5:10" ht="13" x14ac:dyDescent="0.3">
      <c r="E53" s="7"/>
      <c r="J53" s="2"/>
    </row>
    <row r="54" spans="5:10" ht="13" x14ac:dyDescent="0.3">
      <c r="E54" s="7"/>
      <c r="J54" s="2"/>
    </row>
    <row r="55" spans="5:10" ht="13" x14ac:dyDescent="0.3">
      <c r="E55" s="7"/>
      <c r="J55" s="2"/>
    </row>
    <row r="56" spans="5:10" ht="13" x14ac:dyDescent="0.3">
      <c r="E56" s="7"/>
      <c r="J56" s="2"/>
    </row>
    <row r="57" spans="5:10" ht="13" x14ac:dyDescent="0.3">
      <c r="E57" s="7"/>
      <c r="J57" s="2"/>
    </row>
    <row r="58" spans="5:10" ht="13" x14ac:dyDescent="0.3">
      <c r="E58" s="7"/>
      <c r="J58" s="2"/>
    </row>
    <row r="59" spans="5:10" ht="13" x14ac:dyDescent="0.3">
      <c r="E59" s="7"/>
      <c r="J59" s="2"/>
    </row>
    <row r="60" spans="5:10" ht="13" x14ac:dyDescent="0.3">
      <c r="E60" s="7"/>
      <c r="J60" s="2"/>
    </row>
    <row r="61" spans="5:10" ht="13" x14ac:dyDescent="0.3">
      <c r="E61" s="7"/>
      <c r="J61" s="2"/>
    </row>
    <row r="62" spans="5:10" ht="13" x14ac:dyDescent="0.3">
      <c r="E62" s="7"/>
      <c r="J62" s="2"/>
    </row>
    <row r="63" spans="5:10" ht="13" x14ac:dyDescent="0.3">
      <c r="E63" s="7"/>
      <c r="J63" s="2"/>
    </row>
    <row r="64" spans="5:10" ht="13" x14ac:dyDescent="0.3">
      <c r="E64" s="7"/>
      <c r="J64" s="2"/>
    </row>
    <row r="65" spans="5:10" ht="13" x14ac:dyDescent="0.3">
      <c r="E65" s="7"/>
      <c r="J65" s="2"/>
    </row>
    <row r="66" spans="5:10" ht="13" x14ac:dyDescent="0.3">
      <c r="E66" s="7"/>
      <c r="J66" s="2"/>
    </row>
    <row r="67" spans="5:10" ht="13" x14ac:dyDescent="0.3">
      <c r="E67" s="7"/>
      <c r="J67" s="2"/>
    </row>
    <row r="68" spans="5:10" ht="13" x14ac:dyDescent="0.3">
      <c r="E68" s="7"/>
      <c r="J68" s="2"/>
    </row>
    <row r="69" spans="5:10" ht="13" x14ac:dyDescent="0.3">
      <c r="E69" s="7"/>
      <c r="J69" s="2"/>
    </row>
    <row r="70" spans="5:10" ht="13" x14ac:dyDescent="0.3">
      <c r="E70" s="7"/>
      <c r="J70" s="2"/>
    </row>
    <row r="71" spans="5:10" ht="13" x14ac:dyDescent="0.3">
      <c r="E71" s="7"/>
      <c r="J71" s="2"/>
    </row>
    <row r="72" spans="5:10" ht="13" x14ac:dyDescent="0.3">
      <c r="E72" s="7"/>
      <c r="J72" s="2"/>
    </row>
    <row r="73" spans="5:10" ht="13" x14ac:dyDescent="0.3">
      <c r="E73" s="7"/>
      <c r="J73" s="2"/>
    </row>
    <row r="74" spans="5:10" ht="13" x14ac:dyDescent="0.3">
      <c r="E74" s="7"/>
      <c r="J74" s="2"/>
    </row>
    <row r="75" spans="5:10" ht="13" x14ac:dyDescent="0.3">
      <c r="E75" s="7"/>
      <c r="G75" s="2"/>
      <c r="H75" s="2"/>
      <c r="I75" s="2"/>
      <c r="J75" s="2"/>
    </row>
    <row r="76" spans="5:10" ht="13" x14ac:dyDescent="0.3">
      <c r="E76" s="7"/>
      <c r="G76" s="2"/>
      <c r="H76" s="2"/>
      <c r="I76" s="2"/>
      <c r="J76" s="2"/>
    </row>
    <row r="77" spans="5:10" ht="13" x14ac:dyDescent="0.3">
      <c r="E77" s="7"/>
      <c r="G77" s="2"/>
      <c r="H77" s="2"/>
      <c r="I77" s="2"/>
      <c r="J77" s="2"/>
    </row>
    <row r="78" spans="5:10" ht="13" x14ac:dyDescent="0.3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ht="13" x14ac:dyDescent="0.3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8"/>
  <sheetViews>
    <sheetView tabSelected="1" zoomScaleNormal="100" workbookViewId="0">
      <selection activeCell="A7" sqref="A7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45021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ht="13" x14ac:dyDescent="0.3">
      <c r="I3" s="15"/>
      <c r="P3" s="52"/>
      <c r="Q3" s="52"/>
      <c r="R3" s="52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/>
      <c r="G5" s="40"/>
      <c r="H5" s="17"/>
      <c r="I5" s="17"/>
      <c r="J5" s="16">
        <f t="shared" ref="J5" si="0">COUNT(F5:I5)</f>
        <v>0</v>
      </c>
      <c r="K5">
        <v>84293</v>
      </c>
      <c r="L5" s="16">
        <v>84422</v>
      </c>
      <c r="M5" s="16">
        <v>84291</v>
      </c>
      <c r="O5" s="16">
        <f t="shared" ref="O5:O72" si="1">COUNT(K5:N5)</f>
        <v>3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1">
        <f>+(J5*40)+(O5*30)+(X5*30)+Y5</f>
        <v>90</v>
      </c>
      <c r="AA5" t="s">
        <v>116</v>
      </c>
      <c r="AB5" s="39">
        <v>45021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t="s">
        <v>568</v>
      </c>
      <c r="B6" t="s">
        <v>569</v>
      </c>
      <c r="C6" s="17"/>
      <c r="D6" s="17"/>
      <c r="E6" s="17"/>
      <c r="F6" s="40"/>
      <c r="G6" s="40"/>
      <c r="H6" s="17"/>
      <c r="I6" s="17"/>
      <c r="J6" s="16">
        <f t="shared" ref="J6:J79" si="2">COUNT(F6:I6)</f>
        <v>0</v>
      </c>
      <c r="K6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12" si="3">COUNT(P6:W6)</f>
        <v>0</v>
      </c>
      <c r="Y6" s="18">
        <f t="shared" ref="Y6:Y12" si="4">+J6*0</f>
        <v>0</v>
      </c>
      <c r="Z6" s="21">
        <f t="shared" ref="Z6:Z12" si="5">+(J6*40)+(O6*30)+(X6*30)+Y6</f>
        <v>0</v>
      </c>
      <c r="AA6" t="s">
        <v>116</v>
      </c>
      <c r="AB6" s="39"/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0</v>
      </c>
      <c r="B7" t="s">
        <v>439</v>
      </c>
      <c r="C7" s="17"/>
      <c r="D7" s="17"/>
      <c r="E7" s="17"/>
      <c r="F7" s="40"/>
      <c r="G7" s="40"/>
      <c r="H7" s="17"/>
      <c r="I7" s="17"/>
      <c r="J7" s="16">
        <f t="shared" ref="J7" si="6">COUNT(F7:I7)</f>
        <v>0</v>
      </c>
      <c r="K7">
        <v>84187</v>
      </c>
      <c r="L7" s="16">
        <v>84288</v>
      </c>
      <c r="O7" s="16">
        <f t="shared" ref="O7" si="7">COUNT(K7:N7)</f>
        <v>2</v>
      </c>
      <c r="P7" s="40"/>
      <c r="Q7" s="40"/>
      <c r="R7" s="40"/>
      <c r="S7" s="40"/>
      <c r="T7" s="40"/>
      <c r="U7" s="17"/>
      <c r="V7" s="2"/>
      <c r="W7" s="2"/>
      <c r="X7" s="16">
        <f t="shared" ref="X7" si="8">COUNT(P7:W7)</f>
        <v>0</v>
      </c>
      <c r="Y7" s="18">
        <f t="shared" ref="Y7" si="9">+J7*0</f>
        <v>0</v>
      </c>
      <c r="Z7" s="21">
        <f t="shared" ref="Z7" si="10">+(J7*40)+(O7*30)+(X7*30)+Y7</f>
        <v>60</v>
      </c>
      <c r="AA7" t="s">
        <v>116</v>
      </c>
      <c r="AB7" s="39">
        <v>45026</v>
      </c>
      <c r="AC7" s="49"/>
      <c r="AD7" s="19"/>
      <c r="AE7" s="19"/>
      <c r="AF7" s="19"/>
      <c r="AH7" s="18"/>
      <c r="AI7" s="18"/>
      <c r="AL7" s="20"/>
    </row>
    <row r="8" spans="1:38" ht="13" x14ac:dyDescent="0.3">
      <c r="A8" s="31" t="s">
        <v>298</v>
      </c>
      <c r="B8" s="31" t="s">
        <v>297</v>
      </c>
      <c r="C8" s="31"/>
      <c r="D8" s="33"/>
      <c r="E8" s="30"/>
      <c r="F8"/>
      <c r="G8"/>
      <c r="H8"/>
      <c r="I8"/>
      <c r="J8" s="16">
        <f t="shared" si="2"/>
        <v>0</v>
      </c>
      <c r="K8"/>
      <c r="O8" s="16">
        <f t="shared" si="1"/>
        <v>0</v>
      </c>
      <c r="P8" s="40"/>
      <c r="Q8" s="40"/>
      <c r="R8" s="40"/>
      <c r="S8" s="40"/>
      <c r="T8" s="40"/>
      <c r="U8" s="17"/>
      <c r="V8" s="2"/>
      <c r="W8" s="2"/>
      <c r="X8" s="16">
        <f t="shared" si="3"/>
        <v>0</v>
      </c>
      <c r="Y8" s="18">
        <f t="shared" si="4"/>
        <v>0</v>
      </c>
      <c r="Z8" s="21">
        <f t="shared" si="5"/>
        <v>0</v>
      </c>
      <c r="AA8" t="s">
        <v>116</v>
      </c>
      <c r="AB8" s="1"/>
      <c r="AC8" s="18"/>
      <c r="AE8" s="18"/>
      <c r="AH8" s="18"/>
      <c r="AI8" s="18"/>
      <c r="AL8" s="20"/>
    </row>
    <row r="9" spans="1:38" ht="13" x14ac:dyDescent="0.3">
      <c r="A9" t="s">
        <v>583</v>
      </c>
      <c r="B9" t="s">
        <v>584</v>
      </c>
      <c r="C9" s="31"/>
      <c r="D9" s="33"/>
      <c r="E9" s="30"/>
      <c r="F9"/>
      <c r="G9"/>
      <c r="H9"/>
      <c r="I9"/>
      <c r="J9" s="16">
        <f t="shared" ref="J9" si="11">COUNT(F9:I9)</f>
        <v>0</v>
      </c>
      <c r="K9"/>
      <c r="O9" s="16">
        <f t="shared" ref="O9" si="12">COUNT(K9:N9)</f>
        <v>0</v>
      </c>
      <c r="P9" s="40"/>
      <c r="Q9" s="40"/>
      <c r="R9" s="40"/>
      <c r="S9" s="40"/>
      <c r="T9" s="40"/>
      <c r="U9" s="17"/>
      <c r="V9" s="2"/>
      <c r="W9" s="2"/>
      <c r="X9" s="16">
        <f t="shared" ref="X9" si="13">COUNT(P9:W9)</f>
        <v>0</v>
      </c>
      <c r="Y9" s="18">
        <f t="shared" ref="Y9" si="14">+J9*0</f>
        <v>0</v>
      </c>
      <c r="Z9" s="21">
        <f t="shared" ref="Z9" si="15">+(J9*40)+(O9*30)+(X9*30)+Y9</f>
        <v>0</v>
      </c>
      <c r="AA9" t="s">
        <v>116</v>
      </c>
      <c r="AB9" s="1"/>
      <c r="AC9" s="18"/>
      <c r="AE9" s="18"/>
      <c r="AH9" s="18"/>
      <c r="AI9" s="18"/>
      <c r="AL9" s="20"/>
    </row>
    <row r="10" spans="1:38" ht="13" x14ac:dyDescent="0.3">
      <c r="A10" t="s">
        <v>478</v>
      </c>
      <c r="B10" t="s">
        <v>479</v>
      </c>
      <c r="C10" s="31"/>
      <c r="D10" s="33"/>
      <c r="E10" s="30"/>
      <c r="F10">
        <v>84189</v>
      </c>
      <c r="G10">
        <v>84508</v>
      </c>
      <c r="H10"/>
      <c r="I10"/>
      <c r="J10" s="16">
        <f t="shared" si="2"/>
        <v>2</v>
      </c>
      <c r="K10"/>
      <c r="O10" s="16">
        <f t="shared" si="1"/>
        <v>0</v>
      </c>
      <c r="P10" s="40">
        <v>84508</v>
      </c>
      <c r="Q10" s="40"/>
      <c r="R10" s="40"/>
      <c r="S10" s="40"/>
      <c r="T10" s="40"/>
      <c r="U10" s="17"/>
      <c r="V10" s="2"/>
      <c r="W10" s="2"/>
      <c r="X10" s="16">
        <f t="shared" si="3"/>
        <v>1</v>
      </c>
      <c r="Y10" s="18">
        <f t="shared" si="4"/>
        <v>0</v>
      </c>
      <c r="Z10" s="21">
        <f t="shared" si="5"/>
        <v>110</v>
      </c>
      <c r="AA10" t="s">
        <v>116</v>
      </c>
      <c r="AB10" s="1">
        <v>45021</v>
      </c>
      <c r="AC10" s="18"/>
      <c r="AE10" s="18"/>
      <c r="AH10" s="18"/>
      <c r="AI10" s="18"/>
      <c r="AL10" s="20"/>
    </row>
    <row r="11" spans="1:38" ht="13" x14ac:dyDescent="0.3">
      <c r="A11" s="31" t="s">
        <v>227</v>
      </c>
      <c r="B11" s="31" t="s">
        <v>228</v>
      </c>
      <c r="C11" s="31">
        <v>8</v>
      </c>
      <c r="D11" s="33">
        <v>29</v>
      </c>
      <c r="E11" s="30">
        <v>25</v>
      </c>
      <c r="F11"/>
      <c r="G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ht="13" x14ac:dyDescent="0.3">
      <c r="A12" t="s">
        <v>475</v>
      </c>
      <c r="B12" t="s">
        <v>476</v>
      </c>
      <c r="C12" s="31"/>
      <c r="D12" s="33"/>
      <c r="E12" s="30"/>
      <c r="F12"/>
      <c r="G12"/>
      <c r="J12" s="16">
        <f t="shared" si="2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si="3"/>
        <v>0</v>
      </c>
      <c r="Y12" s="18">
        <f t="shared" si="4"/>
        <v>0</v>
      </c>
      <c r="Z12" s="21">
        <f t="shared" si="5"/>
        <v>0</v>
      </c>
      <c r="AA12" s="31" t="s">
        <v>116</v>
      </c>
      <c r="AB12" s="15"/>
      <c r="AC12" s="18"/>
      <c r="AE12" s="18"/>
      <c r="AF12" s="24"/>
      <c r="AL12" s="20"/>
    </row>
    <row r="13" spans="1:38" ht="13" x14ac:dyDescent="0.3">
      <c r="A13" t="s">
        <v>562</v>
      </c>
      <c r="B13" t="s">
        <v>563</v>
      </c>
      <c r="C13" s="31"/>
      <c r="D13" s="33"/>
      <c r="E13" s="30"/>
      <c r="F13"/>
      <c r="G13"/>
      <c r="J13" s="16">
        <f t="shared" si="2"/>
        <v>0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ref="X13:X78" si="16">COUNT(P13:W13)</f>
        <v>0</v>
      </c>
      <c r="Y13" s="18">
        <f t="shared" ref="Y13:Y78" si="17">+J13*0</f>
        <v>0</v>
      </c>
      <c r="Z13" s="21">
        <f t="shared" ref="Z13:Z78" si="18">+(J13*40)+(O13*30)+(X13*30)+Y13</f>
        <v>0</v>
      </c>
      <c r="AA13" s="31" t="s">
        <v>116</v>
      </c>
      <c r="AB13" s="15"/>
      <c r="AC13" s="18"/>
      <c r="AE13" s="18"/>
      <c r="AF13" s="24"/>
      <c r="AL13" s="20"/>
    </row>
    <row r="14" spans="1:38" ht="13" x14ac:dyDescent="0.3">
      <c r="A14" t="s">
        <v>579</v>
      </c>
      <c r="B14" t="s">
        <v>580</v>
      </c>
      <c r="C14" s="31"/>
      <c r="D14" s="33"/>
      <c r="E14" s="30"/>
      <c r="F14"/>
      <c r="G14"/>
      <c r="J14" s="16">
        <f t="shared" si="2"/>
        <v>0</v>
      </c>
      <c r="K14"/>
      <c r="O14" s="16">
        <f t="shared" si="1"/>
        <v>0</v>
      </c>
      <c r="P14" s="40"/>
      <c r="Q14" s="40"/>
      <c r="R14" s="40"/>
      <c r="S14" s="40"/>
      <c r="T14" s="40"/>
      <c r="U14" s="17"/>
      <c r="V14" s="2"/>
      <c r="W14" s="2"/>
      <c r="X14" s="16">
        <f t="shared" si="16"/>
        <v>0</v>
      </c>
      <c r="Y14" s="18">
        <f t="shared" si="17"/>
        <v>0</v>
      </c>
      <c r="Z14" s="21">
        <f t="shared" si="18"/>
        <v>0</v>
      </c>
      <c r="AA14" s="11" t="s">
        <v>173</v>
      </c>
      <c r="AB14" s="15"/>
      <c r="AC14" s="18"/>
      <c r="AE14" s="18"/>
      <c r="AF14" s="24"/>
      <c r="AL14" s="20"/>
    </row>
    <row r="15" spans="1:38" ht="13" x14ac:dyDescent="0.3">
      <c r="A15" s="31" t="s">
        <v>72</v>
      </c>
      <c r="B15" s="31" t="s">
        <v>73</v>
      </c>
      <c r="C15" s="31">
        <v>8</v>
      </c>
      <c r="D15" s="33">
        <v>29</v>
      </c>
      <c r="E15" s="30">
        <v>25</v>
      </c>
      <c r="F15"/>
      <c r="G15"/>
      <c r="H15"/>
      <c r="J15" s="16">
        <f t="shared" si="2"/>
        <v>0</v>
      </c>
      <c r="K15">
        <v>84289</v>
      </c>
      <c r="L15">
        <v>84324</v>
      </c>
      <c r="O15" s="16">
        <f t="shared" si="1"/>
        <v>2</v>
      </c>
      <c r="P15" s="40"/>
      <c r="Q15" s="40"/>
      <c r="R15" s="40"/>
      <c r="S15" s="40"/>
      <c r="T15" s="40"/>
      <c r="U15" s="17"/>
      <c r="V15" s="2"/>
      <c r="W15" s="2"/>
      <c r="X15" s="16">
        <f t="shared" si="16"/>
        <v>0</v>
      </c>
      <c r="Y15" s="18">
        <f t="shared" si="17"/>
        <v>0</v>
      </c>
      <c r="Z15" s="21">
        <f t="shared" si="18"/>
        <v>60</v>
      </c>
      <c r="AA15" s="31" t="s">
        <v>116</v>
      </c>
      <c r="AB15" s="15">
        <v>45021</v>
      </c>
      <c r="AC15" s="22"/>
      <c r="AE15" s="18"/>
      <c r="AL15" s="20"/>
    </row>
    <row r="16" spans="1:38" ht="13" x14ac:dyDescent="0.3">
      <c r="A16" t="s">
        <v>480</v>
      </c>
      <c r="B16" t="s">
        <v>481</v>
      </c>
      <c r="C16" s="31"/>
      <c r="D16" s="33"/>
      <c r="E16" s="30"/>
      <c r="F16"/>
      <c r="G16"/>
      <c r="H16"/>
      <c r="J16" s="16">
        <f t="shared" si="2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16"/>
        <v>0</v>
      </c>
      <c r="Y16" s="18">
        <f t="shared" si="17"/>
        <v>0</v>
      </c>
      <c r="Z16" s="21">
        <f t="shared" si="18"/>
        <v>0</v>
      </c>
      <c r="AA16" t="s">
        <v>116</v>
      </c>
      <c r="AB16" s="15"/>
      <c r="AC16" s="22"/>
      <c r="AE16" s="18"/>
      <c r="AL16" s="20"/>
    </row>
    <row r="17" spans="1:38" ht="13" x14ac:dyDescent="0.3">
      <c r="A17" t="s">
        <v>463</v>
      </c>
      <c r="B17" t="s">
        <v>462</v>
      </c>
      <c r="C17" s="31">
        <v>8</v>
      </c>
      <c r="D17" s="33">
        <v>29</v>
      </c>
      <c r="E17" s="30">
        <v>25</v>
      </c>
      <c r="F17">
        <v>84124</v>
      </c>
      <c r="G17">
        <v>84183</v>
      </c>
      <c r="H17">
        <v>84374</v>
      </c>
      <c r="I17"/>
      <c r="J17" s="16">
        <f t="shared" si="2"/>
        <v>3</v>
      </c>
      <c r="K17">
        <v>84423</v>
      </c>
      <c r="O17" s="16">
        <f t="shared" si="1"/>
        <v>1</v>
      </c>
      <c r="P17">
        <v>84124</v>
      </c>
      <c r="Q17">
        <v>84183</v>
      </c>
      <c r="R17">
        <v>84374</v>
      </c>
      <c r="S17">
        <v>84124</v>
      </c>
      <c r="T17">
        <v>84183</v>
      </c>
      <c r="U17">
        <v>84374</v>
      </c>
      <c r="V17" s="2"/>
      <c r="W17" s="2"/>
      <c r="X17" s="16">
        <f t="shared" si="16"/>
        <v>6</v>
      </c>
      <c r="Y17" s="18">
        <f t="shared" si="17"/>
        <v>0</v>
      </c>
      <c r="Z17" s="21">
        <f t="shared" si="18"/>
        <v>330</v>
      </c>
      <c r="AA17" t="s">
        <v>116</v>
      </c>
      <c r="AB17" s="22">
        <v>45021</v>
      </c>
      <c r="AE17" s="18"/>
      <c r="AL17" s="20"/>
    </row>
    <row r="18" spans="1:38" ht="13" x14ac:dyDescent="0.3">
      <c r="A18" t="s">
        <v>461</v>
      </c>
      <c r="B18" t="s">
        <v>462</v>
      </c>
      <c r="C18" s="31">
        <v>8</v>
      </c>
      <c r="D18" s="33">
        <v>29</v>
      </c>
      <c r="E18" s="30">
        <v>25</v>
      </c>
      <c r="F18">
        <v>84120</v>
      </c>
      <c r="G18">
        <v>84123</v>
      </c>
      <c r="H18">
        <v>84185</v>
      </c>
      <c r="I18"/>
      <c r="J18" s="16">
        <f t="shared" si="2"/>
        <v>3</v>
      </c>
      <c r="K18">
        <v>84294</v>
      </c>
      <c r="O18" s="16">
        <f t="shared" si="1"/>
        <v>1</v>
      </c>
      <c r="P18">
        <v>84120</v>
      </c>
      <c r="Q18">
        <v>84123</v>
      </c>
      <c r="R18">
        <v>84185</v>
      </c>
      <c r="S18">
        <v>84120</v>
      </c>
      <c r="T18">
        <v>84123</v>
      </c>
      <c r="U18">
        <v>84185</v>
      </c>
      <c r="V18" s="2"/>
      <c r="W18" s="2"/>
      <c r="X18" s="16">
        <f t="shared" si="16"/>
        <v>6</v>
      </c>
      <c r="Y18" s="18">
        <f t="shared" si="17"/>
        <v>0</v>
      </c>
      <c r="Z18" s="21">
        <f t="shared" si="18"/>
        <v>330</v>
      </c>
      <c r="AA18" t="s">
        <v>116</v>
      </c>
      <c r="AB18" s="22">
        <v>45021</v>
      </c>
      <c r="AD18"/>
      <c r="AE18" s="18"/>
      <c r="AL18" s="20"/>
    </row>
    <row r="19" spans="1:38" ht="13" x14ac:dyDescent="0.3">
      <c r="A19" t="s">
        <v>0</v>
      </c>
      <c r="B19" t="s">
        <v>188</v>
      </c>
      <c r="C19">
        <v>7</v>
      </c>
      <c r="D19" s="33">
        <v>34</v>
      </c>
      <c r="E19" s="30">
        <v>27</v>
      </c>
      <c r="F19"/>
      <c r="G19"/>
      <c r="J19" s="16">
        <f t="shared" si="2"/>
        <v>0</v>
      </c>
      <c r="K19"/>
      <c r="O19" s="16">
        <f t="shared" si="1"/>
        <v>0</v>
      </c>
      <c r="P19" s="40"/>
      <c r="Q19" s="40"/>
      <c r="R19" s="40"/>
      <c r="S19" s="40"/>
      <c r="T19" s="40"/>
      <c r="U19" s="17"/>
      <c r="V19" s="2"/>
      <c r="W19" s="2"/>
      <c r="X19" s="16">
        <f t="shared" si="16"/>
        <v>0</v>
      </c>
      <c r="Y19" s="18">
        <f t="shared" si="17"/>
        <v>0</v>
      </c>
      <c r="Z19" s="21">
        <f t="shared" si="18"/>
        <v>0</v>
      </c>
      <c r="AA19" s="31" t="s">
        <v>116</v>
      </c>
      <c r="AB19" s="22"/>
      <c r="AE19" s="18"/>
      <c r="AL19" s="20"/>
    </row>
    <row r="20" spans="1:38" ht="13" x14ac:dyDescent="0.3">
      <c r="A20" t="s">
        <v>9</v>
      </c>
      <c r="B20" t="s">
        <v>10</v>
      </c>
      <c r="C20"/>
      <c r="D20" s="33"/>
      <c r="E20" s="30"/>
      <c r="F20"/>
      <c r="G20"/>
      <c r="I20"/>
      <c r="J20" s="16">
        <f t="shared" si="2"/>
        <v>0</v>
      </c>
      <c r="K20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16"/>
        <v>0</v>
      </c>
      <c r="Y20" s="18">
        <f t="shared" si="17"/>
        <v>0</v>
      </c>
      <c r="Z20" s="21">
        <f t="shared" si="18"/>
        <v>0</v>
      </c>
      <c r="AA20" s="31" t="s">
        <v>116</v>
      </c>
      <c r="AB20" s="22"/>
      <c r="AE20" s="18"/>
      <c r="AL20" s="20"/>
    </row>
    <row r="21" spans="1:38" ht="13" x14ac:dyDescent="0.3">
      <c r="A21" t="s">
        <v>485</v>
      </c>
      <c r="B21" t="s">
        <v>221</v>
      </c>
      <c r="C21"/>
      <c r="D21" s="33"/>
      <c r="E21" s="30"/>
      <c r="F21"/>
      <c r="G21"/>
      <c r="I21"/>
      <c r="J21" s="16">
        <f t="shared" si="2"/>
        <v>0</v>
      </c>
      <c r="K2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16"/>
        <v>0</v>
      </c>
      <c r="Y21" s="18">
        <f t="shared" si="17"/>
        <v>0</v>
      </c>
      <c r="Z21" s="21">
        <f t="shared" si="18"/>
        <v>0</v>
      </c>
      <c r="AA21" t="s">
        <v>551</v>
      </c>
      <c r="AB21" s="18"/>
      <c r="AE21" s="18"/>
      <c r="AL21" s="20"/>
    </row>
    <row r="22" spans="1:38" ht="13" x14ac:dyDescent="0.3">
      <c r="A22" s="31" t="s">
        <v>45</v>
      </c>
      <c r="B22" s="31" t="s">
        <v>416</v>
      </c>
      <c r="C22" s="31">
        <v>8</v>
      </c>
      <c r="D22" s="33">
        <v>29</v>
      </c>
      <c r="E22" s="30">
        <v>25</v>
      </c>
      <c r="F22"/>
      <c r="G22"/>
      <c r="J22" s="16">
        <f t="shared" si="2"/>
        <v>0</v>
      </c>
      <c r="K22"/>
      <c r="O22" s="16">
        <f t="shared" si="1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16"/>
        <v>0</v>
      </c>
      <c r="Y22" s="18">
        <f t="shared" si="17"/>
        <v>0</v>
      </c>
      <c r="Z22" s="21">
        <f t="shared" si="18"/>
        <v>0</v>
      </c>
      <c r="AA22" s="31" t="s">
        <v>116</v>
      </c>
      <c r="AB22" s="22"/>
      <c r="AE22" s="18"/>
      <c r="AG22" s="26"/>
      <c r="AH22" s="15"/>
      <c r="AL22" s="20"/>
    </row>
    <row r="23" spans="1:38" ht="13" x14ac:dyDescent="0.3">
      <c r="A23" t="s">
        <v>438</v>
      </c>
      <c r="B23" t="s">
        <v>440</v>
      </c>
      <c r="C23" s="31">
        <v>8</v>
      </c>
      <c r="D23" s="33">
        <v>29</v>
      </c>
      <c r="E23" s="30">
        <v>25</v>
      </c>
      <c r="F23"/>
      <c r="G23"/>
      <c r="H23"/>
      <c r="I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6"/>
        <v>0</v>
      </c>
      <c r="Y23" s="18">
        <f t="shared" si="17"/>
        <v>0</v>
      </c>
      <c r="Z23" s="21">
        <f t="shared" si="18"/>
        <v>0</v>
      </c>
      <c r="AA23" t="s">
        <v>116</v>
      </c>
      <c r="AB23" s="8"/>
      <c r="AE23" s="18"/>
      <c r="AL23" s="20"/>
    </row>
    <row r="24" spans="1:38" ht="13" x14ac:dyDescent="0.3">
      <c r="A24" s="31" t="s">
        <v>19</v>
      </c>
      <c r="B24" s="31" t="s">
        <v>20</v>
      </c>
      <c r="C24" s="31">
        <v>6</v>
      </c>
      <c r="D24" s="33">
        <v>40</v>
      </c>
      <c r="E24" s="30">
        <v>29</v>
      </c>
      <c r="F24"/>
      <c r="G24"/>
      <c r="H24"/>
      <c r="I24"/>
      <c r="J24" s="16">
        <f t="shared" si="2"/>
        <v>0</v>
      </c>
      <c r="K24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16"/>
        <v>0</v>
      </c>
      <c r="Y24" s="18">
        <f t="shared" si="17"/>
        <v>0</v>
      </c>
      <c r="Z24" s="21">
        <f t="shared" si="18"/>
        <v>0</v>
      </c>
      <c r="AA24" s="31" t="s">
        <v>116</v>
      </c>
      <c r="AB24" s="18"/>
      <c r="AE24" s="18"/>
      <c r="AL24" s="20"/>
    </row>
    <row r="25" spans="1:38" ht="13" x14ac:dyDescent="0.3">
      <c r="A25" t="s">
        <v>25</v>
      </c>
      <c r="B25" t="s">
        <v>447</v>
      </c>
      <c r="C25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16"/>
        <v>0</v>
      </c>
      <c r="Y25" s="18">
        <f t="shared" si="17"/>
        <v>0</v>
      </c>
      <c r="Z25" s="21">
        <f t="shared" si="18"/>
        <v>0</v>
      </c>
      <c r="AA25" t="s">
        <v>116</v>
      </c>
      <c r="AB25" s="22"/>
      <c r="AE25" s="18"/>
      <c r="AL25" s="20"/>
    </row>
    <row r="26" spans="1:38" ht="13" x14ac:dyDescent="0.3">
      <c r="A26" s="31" t="s">
        <v>282</v>
      </c>
      <c r="B26" s="31" t="s">
        <v>283</v>
      </c>
      <c r="C26" s="31">
        <v>8</v>
      </c>
      <c r="D26" s="33">
        <v>29</v>
      </c>
      <c r="E26" s="30">
        <v>25</v>
      </c>
      <c r="F26"/>
      <c r="G26"/>
      <c r="H26"/>
      <c r="I26"/>
      <c r="J26" s="16">
        <f t="shared" si="2"/>
        <v>0</v>
      </c>
      <c r="K26"/>
      <c r="O26" s="16">
        <f t="shared" si="1"/>
        <v>0</v>
      </c>
      <c r="P26" s="40"/>
      <c r="Q26" s="40"/>
      <c r="R26" s="40"/>
      <c r="S26" s="40"/>
      <c r="T26" s="40"/>
      <c r="U26" s="17"/>
      <c r="V26" s="2"/>
      <c r="W26" s="2"/>
      <c r="X26" s="16">
        <f t="shared" si="16"/>
        <v>0</v>
      </c>
      <c r="Y26" s="18">
        <f t="shared" si="17"/>
        <v>0</v>
      </c>
      <c r="Z26" s="21">
        <f t="shared" si="18"/>
        <v>0</v>
      </c>
      <c r="AA26" s="31" t="s">
        <v>116</v>
      </c>
      <c r="AB26" s="22"/>
      <c r="AC26" s="18"/>
      <c r="AE26" s="18"/>
      <c r="AL26" s="20"/>
    </row>
    <row r="27" spans="1:38" ht="13" x14ac:dyDescent="0.3">
      <c r="A27" s="31" t="s">
        <v>0</v>
      </c>
      <c r="B27" s="31" t="s">
        <v>35</v>
      </c>
      <c r="C27" s="31">
        <v>7</v>
      </c>
      <c r="D27" s="33">
        <v>34</v>
      </c>
      <c r="E27" s="30">
        <v>27</v>
      </c>
      <c r="F27"/>
      <c r="G27"/>
      <c r="H27"/>
      <c r="I27"/>
      <c r="J27" s="16">
        <f t="shared" si="2"/>
        <v>0</v>
      </c>
      <c r="K27"/>
      <c r="O27" s="16">
        <f t="shared" si="1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16"/>
        <v>0</v>
      </c>
      <c r="Y27" s="18">
        <f t="shared" si="17"/>
        <v>0</v>
      </c>
      <c r="Z27" s="21">
        <f t="shared" si="18"/>
        <v>0</v>
      </c>
      <c r="AA27" s="31" t="s">
        <v>116</v>
      </c>
      <c r="AB27" s="15"/>
      <c r="AC27" s="22"/>
      <c r="AE27" s="18"/>
      <c r="AL27" s="20"/>
    </row>
    <row r="28" spans="1:38" ht="13" x14ac:dyDescent="0.3">
      <c r="A28" t="s">
        <v>411</v>
      </c>
      <c r="B28" t="s">
        <v>470</v>
      </c>
      <c r="C28" s="31"/>
      <c r="D28" s="33"/>
      <c r="E28" s="30"/>
      <c r="J28" s="16">
        <f t="shared" si="2"/>
        <v>0</v>
      </c>
      <c r="K28">
        <v>84372</v>
      </c>
      <c r="O28" s="16">
        <f t="shared" si="1"/>
        <v>1</v>
      </c>
      <c r="P28" s="40"/>
      <c r="Q28" s="40"/>
      <c r="R28" s="40"/>
      <c r="S28" s="40"/>
      <c r="T28" s="40"/>
      <c r="U28" s="17"/>
      <c r="V28" s="2"/>
      <c r="W28" s="2"/>
      <c r="X28" s="16">
        <f t="shared" si="16"/>
        <v>0</v>
      </c>
      <c r="Y28" s="18">
        <f t="shared" si="17"/>
        <v>0</v>
      </c>
      <c r="Z28" s="21">
        <f t="shared" si="18"/>
        <v>30</v>
      </c>
      <c r="AA28" t="s">
        <v>116</v>
      </c>
      <c r="AB28" s="1">
        <v>45021</v>
      </c>
      <c r="AC28" s="18"/>
      <c r="AE28" s="18"/>
      <c r="AL28" s="20"/>
    </row>
    <row r="29" spans="1:38" ht="13" x14ac:dyDescent="0.3">
      <c r="A29" s="31" t="s">
        <v>158</v>
      </c>
      <c r="B29" s="31" t="s">
        <v>159</v>
      </c>
      <c r="C29" s="31">
        <v>6</v>
      </c>
      <c r="D29" s="33">
        <v>40</v>
      </c>
      <c r="E29" s="30">
        <v>29</v>
      </c>
      <c r="F29"/>
      <c r="J29" s="16">
        <f t="shared" si="2"/>
        <v>0</v>
      </c>
      <c r="K29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16"/>
        <v>0</v>
      </c>
      <c r="Y29" s="18">
        <f t="shared" si="17"/>
        <v>0</v>
      </c>
      <c r="Z29" s="21">
        <f t="shared" si="18"/>
        <v>0</v>
      </c>
      <c r="AA29" t="s">
        <v>116</v>
      </c>
      <c r="AB29" s="15"/>
      <c r="AC29" s="18"/>
      <c r="AE29" s="18"/>
      <c r="AL29" s="20"/>
    </row>
    <row r="30" spans="1:38" ht="13" x14ac:dyDescent="0.3">
      <c r="A30" t="s">
        <v>248</v>
      </c>
      <c r="B30" t="s">
        <v>249</v>
      </c>
      <c r="C30" s="31"/>
      <c r="D30" s="33"/>
      <c r="E30" s="30"/>
      <c r="F30"/>
      <c r="J30" s="16">
        <f t="shared" si="2"/>
        <v>0</v>
      </c>
      <c r="K30"/>
      <c r="O30" s="16">
        <f t="shared" si="1"/>
        <v>0</v>
      </c>
      <c r="P30" s="40"/>
      <c r="Q30" s="40"/>
      <c r="R30" s="40"/>
      <c r="S30" s="40"/>
      <c r="T30" s="40"/>
      <c r="U30" s="17"/>
      <c r="V30" s="2"/>
      <c r="W30" s="2"/>
      <c r="X30" s="16">
        <f t="shared" si="16"/>
        <v>0</v>
      </c>
      <c r="Y30" s="18">
        <f t="shared" si="17"/>
        <v>0</v>
      </c>
      <c r="Z30" s="21">
        <f t="shared" si="18"/>
        <v>0</v>
      </c>
      <c r="AA30" t="s">
        <v>116</v>
      </c>
      <c r="AB30" s="15"/>
      <c r="AC30" s="18"/>
      <c r="AE30" s="18"/>
      <c r="AL30" s="20"/>
    </row>
    <row r="31" spans="1:38" ht="13" x14ac:dyDescent="0.3">
      <c r="A31" t="s">
        <v>486</v>
      </c>
      <c r="B31" t="s">
        <v>213</v>
      </c>
      <c r="C31" s="31"/>
      <c r="D31" s="33"/>
      <c r="E31" s="30"/>
      <c r="F31"/>
      <c r="J31" s="16">
        <f t="shared" si="2"/>
        <v>0</v>
      </c>
      <c r="K31">
        <v>84568</v>
      </c>
      <c r="L31" s="16">
        <v>84569</v>
      </c>
      <c r="O31" s="16">
        <f t="shared" si="1"/>
        <v>2</v>
      </c>
      <c r="P31" s="40"/>
      <c r="Q31" s="40"/>
      <c r="R31" s="40"/>
      <c r="S31" s="40"/>
      <c r="T31" s="40"/>
      <c r="U31" s="17"/>
      <c r="V31" s="2"/>
      <c r="W31" s="2"/>
      <c r="X31" s="16">
        <f t="shared" si="16"/>
        <v>0</v>
      </c>
      <c r="Y31" s="18">
        <f t="shared" si="17"/>
        <v>0</v>
      </c>
      <c r="Z31" s="21">
        <f t="shared" si="18"/>
        <v>60</v>
      </c>
      <c r="AA31" t="s">
        <v>116</v>
      </c>
      <c r="AB31" s="15">
        <v>45021</v>
      </c>
      <c r="AC31" s="18"/>
      <c r="AE31" s="18"/>
      <c r="AL31" s="20"/>
    </row>
    <row r="32" spans="1:38" ht="13" x14ac:dyDescent="0.3">
      <c r="A32" t="s">
        <v>469</v>
      </c>
      <c r="B32" t="s">
        <v>213</v>
      </c>
      <c r="C32" s="31"/>
      <c r="D32" s="33"/>
      <c r="E32" s="30"/>
      <c r="F32"/>
      <c r="J32" s="16">
        <f t="shared" si="2"/>
        <v>0</v>
      </c>
      <c r="K32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6"/>
        <v>0</v>
      </c>
      <c r="Y32" s="18">
        <f t="shared" si="17"/>
        <v>0</v>
      </c>
      <c r="Z32" s="21">
        <f t="shared" si="18"/>
        <v>0</v>
      </c>
      <c r="AA32" t="s">
        <v>116</v>
      </c>
      <c r="AB32" s="15"/>
      <c r="AC32" s="18"/>
      <c r="AE32" s="18"/>
      <c r="AL32" s="20"/>
    </row>
    <row r="33" spans="1:38" ht="13" x14ac:dyDescent="0.3">
      <c r="A33" t="s">
        <v>76</v>
      </c>
      <c r="B33" t="s">
        <v>77</v>
      </c>
      <c r="C33" s="31"/>
      <c r="D33" s="33"/>
      <c r="E33" s="30"/>
      <c r="F33"/>
      <c r="J33" s="16">
        <f t="shared" si="2"/>
        <v>0</v>
      </c>
      <c r="K33"/>
      <c r="O33" s="16">
        <f t="shared" si="1"/>
        <v>0</v>
      </c>
      <c r="P33" s="40"/>
      <c r="Q33" s="40"/>
      <c r="R33" s="40"/>
      <c r="S33" s="40"/>
      <c r="T33" s="40"/>
      <c r="U33" s="17"/>
      <c r="V33" s="2"/>
      <c r="W33" s="2"/>
      <c r="X33" s="16">
        <f t="shared" si="16"/>
        <v>0</v>
      </c>
      <c r="Y33" s="18">
        <f t="shared" si="17"/>
        <v>0</v>
      </c>
      <c r="Z33" s="21">
        <f t="shared" si="18"/>
        <v>0</v>
      </c>
      <c r="AA33" t="s">
        <v>116</v>
      </c>
      <c r="AB33" s="15"/>
      <c r="AC33" s="18"/>
      <c r="AE33" s="18"/>
      <c r="AL33" s="20"/>
    </row>
    <row r="34" spans="1:38" ht="13" x14ac:dyDescent="0.3">
      <c r="A34" s="31" t="s">
        <v>350</v>
      </c>
      <c r="B34" s="31" t="s">
        <v>351</v>
      </c>
      <c r="C34" s="31">
        <v>8</v>
      </c>
      <c r="D34" s="33">
        <v>29</v>
      </c>
      <c r="E34" s="30">
        <v>25</v>
      </c>
      <c r="F34"/>
      <c r="G34"/>
      <c r="H34"/>
      <c r="I34"/>
      <c r="J34" s="16">
        <f t="shared" si="2"/>
        <v>0</v>
      </c>
      <c r="K34">
        <v>84287</v>
      </c>
      <c r="L34" s="16">
        <v>84422</v>
      </c>
      <c r="O34" s="16">
        <f t="shared" si="1"/>
        <v>2</v>
      </c>
      <c r="P34" s="40"/>
      <c r="Q34" s="40"/>
      <c r="R34" s="40"/>
      <c r="S34" s="40"/>
      <c r="T34" s="40"/>
      <c r="U34" s="17"/>
      <c r="V34" s="2"/>
      <c r="W34" s="2"/>
      <c r="X34" s="16">
        <f t="shared" si="16"/>
        <v>0</v>
      </c>
      <c r="Y34" s="18">
        <f t="shared" si="17"/>
        <v>0</v>
      </c>
      <c r="Z34" s="21">
        <f t="shared" si="18"/>
        <v>60</v>
      </c>
      <c r="AA34" s="31" t="s">
        <v>116</v>
      </c>
      <c r="AB34" s="1">
        <v>45021</v>
      </c>
      <c r="AC34" s="22"/>
      <c r="AE34" s="18"/>
      <c r="AL34" s="20"/>
    </row>
    <row r="35" spans="1:38" ht="13" x14ac:dyDescent="0.3">
      <c r="A35" s="31" t="s">
        <v>270</v>
      </c>
      <c r="B35" s="31" t="s">
        <v>271</v>
      </c>
      <c r="C35" s="31">
        <v>8</v>
      </c>
      <c r="D35" s="33">
        <v>29</v>
      </c>
      <c r="E35" s="30">
        <v>25</v>
      </c>
      <c r="F35">
        <v>84188</v>
      </c>
      <c r="G35"/>
      <c r="J35" s="16">
        <f t="shared" si="2"/>
        <v>1</v>
      </c>
      <c r="K35">
        <v>84186</v>
      </c>
      <c r="O35" s="16">
        <f t="shared" si="1"/>
        <v>1</v>
      </c>
      <c r="P35" s="40">
        <v>84188</v>
      </c>
      <c r="Q35" s="40"/>
      <c r="R35" s="40"/>
      <c r="S35" s="40"/>
      <c r="T35" s="40"/>
      <c r="U35" s="17"/>
      <c r="V35" s="2"/>
      <c r="W35" s="2"/>
      <c r="X35" s="16">
        <f t="shared" si="16"/>
        <v>1</v>
      </c>
      <c r="Y35" s="18">
        <f t="shared" si="17"/>
        <v>0</v>
      </c>
      <c r="Z35" s="21">
        <f t="shared" si="18"/>
        <v>100</v>
      </c>
      <c r="AA35" s="31" t="s">
        <v>116</v>
      </c>
      <c r="AB35" s="15">
        <v>45021</v>
      </c>
      <c r="AC35" s="8"/>
      <c r="AE35" s="18"/>
      <c r="AL35" s="20"/>
    </row>
    <row r="36" spans="1:38" ht="13" x14ac:dyDescent="0.3">
      <c r="A36" s="31" t="s">
        <v>45</v>
      </c>
      <c r="B36" s="31" t="s">
        <v>166</v>
      </c>
      <c r="C36" s="31">
        <v>7</v>
      </c>
      <c r="D36" s="33">
        <v>34</v>
      </c>
      <c r="E36" s="30">
        <v>27</v>
      </c>
      <c r="F36"/>
      <c r="G36"/>
      <c r="J36" s="16">
        <f t="shared" si="2"/>
        <v>0</v>
      </c>
      <c r="K36">
        <v>84187</v>
      </c>
      <c r="L36" s="16">
        <v>84294</v>
      </c>
      <c r="O36" s="16">
        <f t="shared" si="1"/>
        <v>2</v>
      </c>
      <c r="P36" s="40"/>
      <c r="Q36" s="40"/>
      <c r="R36" s="40"/>
      <c r="S36" s="40"/>
      <c r="T36" s="40"/>
      <c r="U36" s="17"/>
      <c r="V36" s="2"/>
      <c r="W36" s="2"/>
      <c r="X36" s="16">
        <f t="shared" si="16"/>
        <v>0</v>
      </c>
      <c r="Y36" s="18">
        <f t="shared" si="17"/>
        <v>0</v>
      </c>
      <c r="Z36" s="21">
        <f t="shared" si="18"/>
        <v>60</v>
      </c>
      <c r="AA36" s="31" t="s">
        <v>116</v>
      </c>
      <c r="AB36" s="15">
        <v>45021</v>
      </c>
      <c r="AC36" s="22"/>
      <c r="AE36" s="18"/>
      <c r="AL36" s="20"/>
    </row>
    <row r="37" spans="1:38" ht="13" x14ac:dyDescent="0.3">
      <c r="A37" t="s">
        <v>198</v>
      </c>
      <c r="B37" t="s">
        <v>199</v>
      </c>
      <c r="C37" s="31"/>
      <c r="D37" s="33"/>
      <c r="E37" s="30"/>
      <c r="F37">
        <v>84122</v>
      </c>
      <c r="G37">
        <v>84182</v>
      </c>
      <c r="H37"/>
      <c r="I37"/>
      <c r="J37" s="16">
        <f t="shared" si="2"/>
        <v>2</v>
      </c>
      <c r="K37"/>
      <c r="O37" s="16">
        <f t="shared" si="1"/>
        <v>0</v>
      </c>
      <c r="P37">
        <v>84122</v>
      </c>
      <c r="Q37">
        <v>84182</v>
      </c>
      <c r="R37">
        <v>84122</v>
      </c>
      <c r="S37">
        <v>84182</v>
      </c>
      <c r="T37" s="40"/>
      <c r="U37" s="17"/>
      <c r="V37" s="2"/>
      <c r="W37" s="2"/>
      <c r="X37" s="16">
        <f t="shared" si="16"/>
        <v>4</v>
      </c>
      <c r="Y37" s="18">
        <f t="shared" si="17"/>
        <v>0</v>
      </c>
      <c r="Z37" s="21">
        <f t="shared" si="18"/>
        <v>200</v>
      </c>
      <c r="AA37" t="s">
        <v>116</v>
      </c>
      <c r="AB37" s="1">
        <v>45021</v>
      </c>
      <c r="AC37" s="15"/>
      <c r="AE37" s="18"/>
      <c r="AL37" s="20"/>
    </row>
    <row r="38" spans="1:38" ht="13" x14ac:dyDescent="0.3">
      <c r="A38" s="31" t="s">
        <v>36</v>
      </c>
      <c r="B38" s="31" t="s">
        <v>37</v>
      </c>
      <c r="C38" s="31">
        <v>7</v>
      </c>
      <c r="D38" s="33">
        <v>34</v>
      </c>
      <c r="E38" s="30">
        <v>27</v>
      </c>
      <c r="F38">
        <v>84121</v>
      </c>
      <c r="G38"/>
      <c r="H38"/>
      <c r="I38"/>
      <c r="J38" s="16">
        <f t="shared" si="2"/>
        <v>1</v>
      </c>
      <c r="K38">
        <v>84291</v>
      </c>
      <c r="L38" s="16">
        <v>84293</v>
      </c>
      <c r="N38"/>
      <c r="O38" s="16">
        <f t="shared" si="1"/>
        <v>2</v>
      </c>
      <c r="P38">
        <v>84121</v>
      </c>
      <c r="Q38"/>
      <c r="R38">
        <v>84121</v>
      </c>
      <c r="S38"/>
      <c r="T38" s="40"/>
      <c r="U38" s="17"/>
      <c r="V38" s="2"/>
      <c r="W38" s="2"/>
      <c r="X38" s="16">
        <f t="shared" si="16"/>
        <v>2</v>
      </c>
      <c r="Y38" s="18">
        <f t="shared" si="17"/>
        <v>0</v>
      </c>
      <c r="Z38" s="21">
        <f t="shared" si="18"/>
        <v>160</v>
      </c>
      <c r="AA38" s="31" t="s">
        <v>116</v>
      </c>
      <c r="AB38" s="15">
        <v>45021</v>
      </c>
      <c r="AC38" s="15"/>
      <c r="AE38" s="18"/>
      <c r="AL38" s="20"/>
    </row>
    <row r="39" spans="1:38" ht="13" x14ac:dyDescent="0.3">
      <c r="A39" t="s">
        <v>69</v>
      </c>
      <c r="B39" t="s">
        <v>131</v>
      </c>
      <c r="C39">
        <v>6</v>
      </c>
      <c r="D39" s="33">
        <v>40</v>
      </c>
      <c r="E39" s="30">
        <v>29</v>
      </c>
      <c r="F39"/>
      <c r="G39"/>
      <c r="H39"/>
      <c r="I39"/>
      <c r="J39" s="16">
        <f t="shared" si="2"/>
        <v>0</v>
      </c>
      <c r="K39"/>
      <c r="L39"/>
      <c r="O39" s="16">
        <f t="shared" si="1"/>
        <v>0</v>
      </c>
      <c r="P39" s="40"/>
      <c r="Q39" s="40"/>
      <c r="R39" s="40"/>
      <c r="S39" s="40"/>
      <c r="T39" s="40"/>
      <c r="U39" s="17"/>
      <c r="V39" s="2"/>
      <c r="W39" s="2"/>
      <c r="X39" s="16">
        <f t="shared" si="16"/>
        <v>0</v>
      </c>
      <c r="Y39" s="18">
        <f t="shared" si="17"/>
        <v>0</v>
      </c>
      <c r="Z39" s="21">
        <f t="shared" si="18"/>
        <v>0</v>
      </c>
      <c r="AA39" s="31" t="s">
        <v>116</v>
      </c>
      <c r="AB39" s="15"/>
      <c r="AC39" s="15"/>
      <c r="AE39" s="18"/>
      <c r="AL39" s="20"/>
    </row>
    <row r="40" spans="1:38" ht="13" x14ac:dyDescent="0.3">
      <c r="A40" t="s">
        <v>376</v>
      </c>
      <c r="B40" t="s">
        <v>428</v>
      </c>
      <c r="C40"/>
      <c r="D40" s="33"/>
      <c r="E40" s="30"/>
      <c r="F40"/>
      <c r="G40"/>
      <c r="H40"/>
      <c r="I40"/>
      <c r="J40" s="16">
        <f t="shared" si="2"/>
        <v>0</v>
      </c>
      <c r="K40"/>
      <c r="O40" s="16">
        <f t="shared" si="1"/>
        <v>0</v>
      </c>
      <c r="P40" s="40"/>
      <c r="Q40" s="40"/>
      <c r="R40" s="40"/>
      <c r="S40" s="40"/>
      <c r="T40" s="40"/>
      <c r="U40" s="17"/>
      <c r="V40" s="2"/>
      <c r="W40" s="2"/>
      <c r="X40" s="16">
        <f t="shared" si="16"/>
        <v>0</v>
      </c>
      <c r="Y40" s="18">
        <f t="shared" si="17"/>
        <v>0</v>
      </c>
      <c r="Z40" s="21">
        <f t="shared" si="18"/>
        <v>0</v>
      </c>
      <c r="AA40" s="31" t="s">
        <v>116</v>
      </c>
      <c r="AB40" s="15"/>
      <c r="AC40" s="15"/>
      <c r="AE40" s="18"/>
      <c r="AL40" s="20"/>
    </row>
    <row r="41" spans="1:38" ht="13" x14ac:dyDescent="0.3">
      <c r="A41" t="s">
        <v>467</v>
      </c>
      <c r="B41" t="s">
        <v>217</v>
      </c>
      <c r="C41"/>
      <c r="D41" s="33"/>
      <c r="E41" s="30"/>
      <c r="F41"/>
      <c r="G41"/>
      <c r="H41"/>
      <c r="I41"/>
      <c r="J41" s="16">
        <f t="shared" si="2"/>
        <v>0</v>
      </c>
      <c r="K41"/>
      <c r="L41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16"/>
        <v>0</v>
      </c>
      <c r="Y41" s="18">
        <f t="shared" si="17"/>
        <v>0</v>
      </c>
      <c r="Z41" s="21">
        <f t="shared" si="18"/>
        <v>0</v>
      </c>
      <c r="AA41" t="s">
        <v>116</v>
      </c>
      <c r="AB41" s="15"/>
      <c r="AC41" s="18"/>
      <c r="AE41" s="18"/>
      <c r="AL41" s="20"/>
    </row>
    <row r="42" spans="1:38" ht="13" x14ac:dyDescent="0.3">
      <c r="A42" s="31" t="s">
        <v>385</v>
      </c>
      <c r="B42" s="31" t="s">
        <v>556</v>
      </c>
      <c r="C42"/>
      <c r="D42" s="33"/>
      <c r="E42" s="30"/>
      <c r="F42"/>
      <c r="G42"/>
      <c r="H42"/>
      <c r="I42"/>
      <c r="J42" s="16">
        <f t="shared" si="2"/>
        <v>0</v>
      </c>
      <c r="K42">
        <v>84569</v>
      </c>
      <c r="L42">
        <v>84566</v>
      </c>
      <c r="M42" s="16">
        <v>84567</v>
      </c>
      <c r="N42">
        <v>84568</v>
      </c>
      <c r="O42" s="16">
        <f t="shared" si="1"/>
        <v>4</v>
      </c>
      <c r="P42" s="40"/>
      <c r="Q42" s="40"/>
      <c r="R42" s="40"/>
      <c r="S42" s="40"/>
      <c r="T42" s="40"/>
      <c r="U42" s="17"/>
      <c r="V42" s="2"/>
      <c r="W42" s="2"/>
      <c r="X42" s="16">
        <f t="shared" si="16"/>
        <v>0</v>
      </c>
      <c r="Y42" s="18">
        <f t="shared" si="17"/>
        <v>0</v>
      </c>
      <c r="Z42" s="21">
        <f t="shared" si="18"/>
        <v>120</v>
      </c>
      <c r="AA42" s="11" t="s">
        <v>385</v>
      </c>
      <c r="AB42" s="15">
        <v>45021</v>
      </c>
      <c r="AC42" s="18"/>
      <c r="AE42" s="18"/>
      <c r="AL42" s="20"/>
    </row>
    <row r="43" spans="1:38" ht="13" x14ac:dyDescent="0.3">
      <c r="A43" t="s">
        <v>482</v>
      </c>
      <c r="B43" t="s">
        <v>441</v>
      </c>
      <c r="C43"/>
      <c r="D43" s="33"/>
      <c r="E43" s="30"/>
      <c r="F43"/>
      <c r="G43"/>
      <c r="H43"/>
      <c r="I43"/>
      <c r="J43" s="16">
        <f t="shared" si="2"/>
        <v>0</v>
      </c>
      <c r="K43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16"/>
        <v>0</v>
      </c>
      <c r="Y43" s="18">
        <f t="shared" si="17"/>
        <v>0</v>
      </c>
      <c r="Z43" s="21">
        <f t="shared" si="18"/>
        <v>0</v>
      </c>
      <c r="AA43" s="11" t="s">
        <v>385</v>
      </c>
      <c r="AB43" s="15"/>
      <c r="AC43" s="15"/>
      <c r="AE43" s="18"/>
      <c r="AL43" s="20"/>
    </row>
    <row r="44" spans="1:38" ht="13" x14ac:dyDescent="0.3">
      <c r="A44" s="31" t="s">
        <v>385</v>
      </c>
      <c r="B44" s="31" t="s">
        <v>441</v>
      </c>
      <c r="C44" s="31">
        <v>8</v>
      </c>
      <c r="D44" s="33">
        <v>29</v>
      </c>
      <c r="E44" s="30">
        <v>25</v>
      </c>
      <c r="F44">
        <v>84566</v>
      </c>
      <c r="G44">
        <v>84567</v>
      </c>
      <c r="H44">
        <v>84568</v>
      </c>
      <c r="I44">
        <v>84569</v>
      </c>
      <c r="J44" s="16">
        <f t="shared" si="2"/>
        <v>4</v>
      </c>
      <c r="K44"/>
      <c r="O44" s="16">
        <f t="shared" si="1"/>
        <v>0</v>
      </c>
      <c r="P44" s="40">
        <v>84566</v>
      </c>
      <c r="Q44" s="40"/>
      <c r="R44" s="40"/>
      <c r="S44" s="40"/>
      <c r="T44" s="40"/>
      <c r="U44" s="17"/>
      <c r="V44" s="2"/>
      <c r="W44" s="2"/>
      <c r="X44" s="16">
        <f t="shared" si="16"/>
        <v>1</v>
      </c>
      <c r="Y44" s="18">
        <v>0</v>
      </c>
      <c r="Z44" s="21">
        <f t="shared" si="18"/>
        <v>190</v>
      </c>
      <c r="AA44" t="s">
        <v>116</v>
      </c>
      <c r="AB44" s="8">
        <v>45021</v>
      </c>
      <c r="AC44" s="18"/>
      <c r="AE44" s="18"/>
      <c r="AF44"/>
    </row>
    <row r="45" spans="1:38" ht="13" x14ac:dyDescent="0.3">
      <c r="A45" s="31" t="s">
        <v>143</v>
      </c>
      <c r="B45" s="31" t="s">
        <v>144</v>
      </c>
      <c r="C45" s="31">
        <v>7</v>
      </c>
      <c r="D45" s="33">
        <v>34</v>
      </c>
      <c r="E45" s="30">
        <v>27</v>
      </c>
      <c r="F45"/>
      <c r="G45"/>
      <c r="H45"/>
      <c r="J45" s="16">
        <f t="shared" si="2"/>
        <v>0</v>
      </c>
      <c r="K45"/>
      <c r="N45"/>
      <c r="O45" s="16">
        <f t="shared" si="1"/>
        <v>0</v>
      </c>
      <c r="P45" s="40"/>
      <c r="Q45" s="40"/>
      <c r="R45" s="40"/>
      <c r="S45" s="40"/>
      <c r="T45" s="40"/>
      <c r="U45" s="17"/>
      <c r="V45" s="2"/>
      <c r="W45" s="2"/>
      <c r="X45" s="16">
        <f t="shared" si="16"/>
        <v>0</v>
      </c>
      <c r="Y45" s="18">
        <f t="shared" si="17"/>
        <v>0</v>
      </c>
      <c r="Z45" s="21">
        <f t="shared" si="18"/>
        <v>0</v>
      </c>
      <c r="AA45" s="31" t="s">
        <v>116</v>
      </c>
      <c r="AB45" s="22"/>
      <c r="AC45" s="18"/>
      <c r="AE45" s="18"/>
    </row>
    <row r="46" spans="1:38" ht="13" x14ac:dyDescent="0.3">
      <c r="A46" t="s">
        <v>13</v>
      </c>
      <c r="B46" t="s">
        <v>575</v>
      </c>
      <c r="C46" s="31"/>
      <c r="D46" s="33"/>
      <c r="E46" s="30"/>
      <c r="F46">
        <v>84478</v>
      </c>
      <c r="G46">
        <v>84479</v>
      </c>
      <c r="H46"/>
      <c r="J46" s="16">
        <f t="shared" si="2"/>
        <v>2</v>
      </c>
      <c r="K46">
        <v>84289</v>
      </c>
      <c r="L46">
        <v>84424</v>
      </c>
      <c r="M46"/>
      <c r="O46" s="16">
        <f t="shared" si="1"/>
        <v>2</v>
      </c>
      <c r="P46">
        <v>84478</v>
      </c>
      <c r="Q46">
        <v>84479</v>
      </c>
      <c r="R46">
        <v>84478</v>
      </c>
      <c r="S46">
        <v>84479</v>
      </c>
      <c r="T46" s="40"/>
      <c r="U46" s="17"/>
      <c r="V46" s="2"/>
      <c r="W46" s="2"/>
      <c r="X46" s="16">
        <f t="shared" si="16"/>
        <v>4</v>
      </c>
      <c r="Y46" s="18">
        <f t="shared" si="17"/>
        <v>0</v>
      </c>
      <c r="Z46" s="21">
        <f t="shared" si="18"/>
        <v>260</v>
      </c>
      <c r="AA46" s="43" t="s">
        <v>589</v>
      </c>
      <c r="AB46" s="22"/>
      <c r="AC46" s="18">
        <v>260</v>
      </c>
      <c r="AE46" s="18"/>
    </row>
    <row r="47" spans="1:38" ht="13" x14ac:dyDescent="0.3">
      <c r="A47" t="s">
        <v>570</v>
      </c>
      <c r="B47" t="s">
        <v>571</v>
      </c>
      <c r="C47" s="31"/>
      <c r="D47" s="33"/>
      <c r="E47" s="30"/>
      <c r="F47">
        <v>84290</v>
      </c>
      <c r="G47">
        <v>84424</v>
      </c>
      <c r="H47"/>
      <c r="J47" s="16">
        <f t="shared" si="2"/>
        <v>2</v>
      </c>
      <c r="K47">
        <v>84423</v>
      </c>
      <c r="L47"/>
      <c r="O47" s="16">
        <f t="shared" si="1"/>
        <v>1</v>
      </c>
      <c r="P47">
        <v>84290</v>
      </c>
      <c r="Q47"/>
      <c r="R47">
        <v>84290</v>
      </c>
      <c r="S47"/>
      <c r="T47" s="40"/>
      <c r="U47" s="17"/>
      <c r="V47" s="2"/>
      <c r="W47" s="2"/>
      <c r="X47" s="16">
        <f t="shared" si="16"/>
        <v>2</v>
      </c>
      <c r="Y47" s="18">
        <f t="shared" si="17"/>
        <v>0</v>
      </c>
      <c r="Z47" s="21">
        <f t="shared" si="18"/>
        <v>170</v>
      </c>
      <c r="AA47" s="43" t="s">
        <v>589</v>
      </c>
      <c r="AB47" s="22"/>
      <c r="AC47" s="18">
        <v>170</v>
      </c>
      <c r="AE47" s="18"/>
    </row>
    <row r="48" spans="1:38" ht="13" x14ac:dyDescent="0.3">
      <c r="A48" s="31" t="s">
        <v>52</v>
      </c>
      <c r="B48" s="31" t="s">
        <v>53</v>
      </c>
      <c r="C48" s="31">
        <v>6</v>
      </c>
      <c r="D48" s="33">
        <v>40</v>
      </c>
      <c r="E48" s="30">
        <v>29</v>
      </c>
      <c r="F48">
        <v>84286</v>
      </c>
      <c r="G48"/>
      <c r="H48"/>
      <c r="J48" s="16">
        <f t="shared" si="2"/>
        <v>1</v>
      </c>
      <c r="K48">
        <v>84567</v>
      </c>
      <c r="O48" s="16">
        <f t="shared" si="1"/>
        <v>1</v>
      </c>
      <c r="P48" s="40"/>
      <c r="Q48" s="40"/>
      <c r="R48" s="40"/>
      <c r="S48" s="40"/>
      <c r="T48" s="40"/>
      <c r="U48" s="17"/>
      <c r="V48" s="2"/>
      <c r="W48" s="2"/>
      <c r="X48" s="16">
        <f t="shared" si="16"/>
        <v>0</v>
      </c>
      <c r="Y48" s="18">
        <f t="shared" si="17"/>
        <v>0</v>
      </c>
      <c r="Z48" s="21">
        <f t="shared" si="18"/>
        <v>70</v>
      </c>
      <c r="AA48" s="31" t="s">
        <v>116</v>
      </c>
      <c r="AB48" s="22">
        <v>45021</v>
      </c>
      <c r="AC48" s="18"/>
      <c r="AE48" s="18"/>
      <c r="AF48"/>
      <c r="AG48"/>
      <c r="AH48"/>
      <c r="AI48"/>
    </row>
    <row r="49" spans="1:35" ht="13" x14ac:dyDescent="0.3">
      <c r="A49" s="31" t="s">
        <v>234</v>
      </c>
      <c r="B49" s="31" t="s">
        <v>122</v>
      </c>
      <c r="C49" s="31">
        <v>7</v>
      </c>
      <c r="D49" s="33">
        <v>34</v>
      </c>
      <c r="E49" s="30">
        <v>27</v>
      </c>
      <c r="F49"/>
      <c r="G49"/>
      <c r="H49"/>
      <c r="J49" s="16">
        <f t="shared" si="2"/>
        <v>0</v>
      </c>
      <c r="K49"/>
      <c r="L49"/>
      <c r="O49" s="16">
        <f t="shared" si="1"/>
        <v>0</v>
      </c>
      <c r="P49" s="40"/>
      <c r="Q49" s="40"/>
      <c r="R49" s="40"/>
      <c r="S49" s="40"/>
      <c r="T49" s="40"/>
      <c r="U49" s="17"/>
      <c r="V49" s="2"/>
      <c r="W49" s="2"/>
      <c r="X49" s="16">
        <f t="shared" si="16"/>
        <v>0</v>
      </c>
      <c r="Y49" s="18">
        <f t="shared" si="17"/>
        <v>0</v>
      </c>
      <c r="Z49" s="21">
        <f t="shared" si="18"/>
        <v>0</v>
      </c>
      <c r="AA49" s="31" t="s">
        <v>116</v>
      </c>
      <c r="AB49" s="22"/>
      <c r="AC49" s="18"/>
      <c r="AE49" s="18"/>
      <c r="AF49"/>
      <c r="AG49"/>
      <c r="AH49"/>
      <c r="AI49"/>
    </row>
    <row r="50" spans="1:35" x14ac:dyDescent="0.25">
      <c r="A50" t="s">
        <v>34</v>
      </c>
      <c r="B50" t="s">
        <v>472</v>
      </c>
      <c r="C50" s="31"/>
      <c r="D50" s="33"/>
      <c r="E50" s="30"/>
      <c r="F50">
        <v>84184</v>
      </c>
      <c r="G50">
        <v>84187</v>
      </c>
      <c r="H50">
        <v>84288</v>
      </c>
      <c r="J50" s="16">
        <f t="shared" si="2"/>
        <v>3</v>
      </c>
      <c r="K50">
        <v>84189</v>
      </c>
      <c r="O50" s="16">
        <f t="shared" si="1"/>
        <v>1</v>
      </c>
      <c r="P50">
        <v>84184</v>
      </c>
      <c r="Q50">
        <v>84184</v>
      </c>
      <c r="R50"/>
      <c r="T50"/>
      <c r="U50"/>
      <c r="V50"/>
      <c r="X50" s="16">
        <f t="shared" si="16"/>
        <v>2</v>
      </c>
      <c r="Y50" s="18">
        <f t="shared" si="17"/>
        <v>0</v>
      </c>
      <c r="Z50" s="21">
        <f t="shared" si="18"/>
        <v>210</v>
      </c>
      <c r="AA50" s="31" t="s">
        <v>116</v>
      </c>
      <c r="AB50" s="22">
        <v>45021</v>
      </c>
      <c r="AC50" s="18"/>
      <c r="AE50" s="18"/>
      <c r="AF50"/>
      <c r="AG50"/>
      <c r="AH50"/>
      <c r="AI50"/>
    </row>
    <row r="51" spans="1:35" ht="13" x14ac:dyDescent="0.3">
      <c r="A51" t="s">
        <v>141</v>
      </c>
      <c r="B51" t="s">
        <v>59</v>
      </c>
      <c r="C51">
        <v>8</v>
      </c>
      <c r="D51" s="33">
        <v>29</v>
      </c>
      <c r="E51" s="30">
        <v>25</v>
      </c>
      <c r="F51"/>
      <c r="H51"/>
      <c r="I51"/>
      <c r="J51" s="16">
        <f t="shared" si="2"/>
        <v>0</v>
      </c>
      <c r="K51">
        <v>84286</v>
      </c>
      <c r="L51">
        <v>84288</v>
      </c>
      <c r="M51" s="16">
        <v>84508</v>
      </c>
      <c r="N51">
        <v>84189</v>
      </c>
      <c r="O51" s="16">
        <f t="shared" si="1"/>
        <v>4</v>
      </c>
      <c r="P51"/>
      <c r="R51"/>
      <c r="S51"/>
      <c r="U51"/>
      <c r="V51" s="2"/>
      <c r="W51" s="2"/>
      <c r="X51" s="16">
        <f t="shared" si="16"/>
        <v>0</v>
      </c>
      <c r="Y51" s="18">
        <f t="shared" si="17"/>
        <v>0</v>
      </c>
      <c r="Z51" s="21">
        <f t="shared" si="18"/>
        <v>120</v>
      </c>
      <c r="AA51" s="31" t="s">
        <v>116</v>
      </c>
      <c r="AB51" s="22">
        <v>45021</v>
      </c>
      <c r="AC51" s="18"/>
      <c r="AE51" s="18"/>
      <c r="AF51"/>
      <c r="AG51"/>
      <c r="AH51"/>
      <c r="AI51"/>
    </row>
    <row r="52" spans="1:35" ht="13" x14ac:dyDescent="0.3">
      <c r="A52" t="s">
        <v>58</v>
      </c>
      <c r="B52" t="s">
        <v>59</v>
      </c>
      <c r="C52"/>
      <c r="D52" s="33"/>
      <c r="E52" s="30"/>
      <c r="F52"/>
      <c r="H52"/>
      <c r="I52"/>
      <c r="J52" s="16">
        <f t="shared" si="2"/>
        <v>0</v>
      </c>
      <c r="K52"/>
      <c r="L52"/>
      <c r="O52" s="16">
        <f t="shared" si="1"/>
        <v>0</v>
      </c>
      <c r="P52" s="40"/>
      <c r="Q52" s="40"/>
      <c r="R52" s="40"/>
      <c r="S52" s="40"/>
      <c r="T52" s="40"/>
      <c r="U52" s="17"/>
      <c r="V52" s="2"/>
      <c r="W52" s="2"/>
      <c r="X52" s="16">
        <f t="shared" si="16"/>
        <v>0</v>
      </c>
      <c r="Y52" s="18">
        <f t="shared" si="17"/>
        <v>0</v>
      </c>
      <c r="Z52" s="21">
        <f t="shared" si="18"/>
        <v>0</v>
      </c>
      <c r="AA52" s="31" t="s">
        <v>116</v>
      </c>
      <c r="AB52" s="22"/>
      <c r="AC52" s="18"/>
      <c r="AE52" s="18"/>
      <c r="AF52"/>
      <c r="AG52"/>
      <c r="AH52"/>
      <c r="AI52"/>
    </row>
    <row r="53" spans="1:35" ht="13" x14ac:dyDescent="0.3">
      <c r="A53" t="s">
        <v>205</v>
      </c>
      <c r="B53" t="s">
        <v>181</v>
      </c>
      <c r="C53"/>
      <c r="D53" s="33"/>
      <c r="E53" s="30"/>
      <c r="F53">
        <v>84291</v>
      </c>
      <c r="G53" s="16">
        <v>84284</v>
      </c>
      <c r="H53"/>
      <c r="I53"/>
      <c r="J53" s="16">
        <f t="shared" si="2"/>
        <v>2</v>
      </c>
      <c r="O53" s="16">
        <f t="shared" si="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16"/>
        <v>0</v>
      </c>
      <c r="Y53" s="18">
        <f t="shared" si="17"/>
        <v>0</v>
      </c>
      <c r="Z53" s="21">
        <f t="shared" si="18"/>
        <v>80</v>
      </c>
      <c r="AA53" s="31" t="s">
        <v>116</v>
      </c>
      <c r="AB53" s="22">
        <v>45021</v>
      </c>
      <c r="AC53" s="18"/>
      <c r="AE53" s="18"/>
      <c r="AF53"/>
      <c r="AG53"/>
      <c r="AH53"/>
      <c r="AI53"/>
    </row>
    <row r="54" spans="1:35" ht="13" x14ac:dyDescent="0.3">
      <c r="A54" t="s">
        <v>460</v>
      </c>
      <c r="B54" t="s">
        <v>426</v>
      </c>
      <c r="C54">
        <v>8</v>
      </c>
      <c r="D54" s="33">
        <v>29</v>
      </c>
      <c r="E54" s="30">
        <v>25</v>
      </c>
      <c r="F54"/>
      <c r="G54"/>
      <c r="H54"/>
      <c r="J54" s="16">
        <f t="shared" si="2"/>
        <v>0</v>
      </c>
      <c r="K54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16"/>
        <v>0</v>
      </c>
      <c r="Y54" s="18">
        <f t="shared" si="17"/>
        <v>0</v>
      </c>
      <c r="Z54" s="21">
        <f t="shared" si="18"/>
        <v>0</v>
      </c>
      <c r="AA54" s="31" t="s">
        <v>116</v>
      </c>
      <c r="AB54" s="15"/>
      <c r="AC54" s="18"/>
      <c r="AE54" s="18"/>
      <c r="AF54" s="15"/>
    </row>
    <row r="55" spans="1:35" ht="13" x14ac:dyDescent="0.3">
      <c r="A55" t="s">
        <v>185</v>
      </c>
      <c r="B55" t="s">
        <v>124</v>
      </c>
      <c r="C55">
        <v>8</v>
      </c>
      <c r="D55" s="33">
        <v>29</v>
      </c>
      <c r="E55" s="30">
        <v>25</v>
      </c>
      <c r="F55">
        <v>84324</v>
      </c>
      <c r="G55"/>
      <c r="J55" s="16">
        <f t="shared" si="2"/>
        <v>1</v>
      </c>
      <c r="K55"/>
      <c r="O55" s="16">
        <f t="shared" si="1"/>
        <v>0</v>
      </c>
      <c r="P55" s="40"/>
      <c r="Q55" s="40"/>
      <c r="R55" s="40"/>
      <c r="S55" s="40"/>
      <c r="T55" s="40"/>
      <c r="U55" s="17"/>
      <c r="V55" s="2"/>
      <c r="W55" s="2"/>
      <c r="X55" s="16">
        <f t="shared" si="16"/>
        <v>0</v>
      </c>
      <c r="Y55" s="18">
        <f t="shared" si="17"/>
        <v>0</v>
      </c>
      <c r="Z55" s="21">
        <f t="shared" si="18"/>
        <v>40</v>
      </c>
      <c r="AA55" t="s">
        <v>116</v>
      </c>
      <c r="AB55" s="8"/>
      <c r="AC55" s="18"/>
      <c r="AE55" s="18"/>
      <c r="AF55" s="15"/>
    </row>
    <row r="56" spans="1:35" ht="13" x14ac:dyDescent="0.3">
      <c r="A56" s="31" t="s">
        <v>24</v>
      </c>
      <c r="B56" s="31" t="s">
        <v>74</v>
      </c>
      <c r="C56" s="31">
        <v>6</v>
      </c>
      <c r="D56" s="33">
        <v>40</v>
      </c>
      <c r="E56" s="30">
        <v>29</v>
      </c>
      <c r="F56">
        <v>84186</v>
      </c>
      <c r="G56">
        <v>84370</v>
      </c>
      <c r="H56"/>
      <c r="J56" s="16">
        <f t="shared" si="2"/>
        <v>2</v>
      </c>
      <c r="K56">
        <v>84188</v>
      </c>
      <c r="O56" s="16">
        <f t="shared" si="1"/>
        <v>1</v>
      </c>
      <c r="P56"/>
      <c r="Q56">
        <v>84370</v>
      </c>
      <c r="R56" s="40"/>
      <c r="S56">
        <v>84186</v>
      </c>
      <c r="T56">
        <v>84370</v>
      </c>
      <c r="U56" s="17"/>
      <c r="V56" s="2"/>
      <c r="W56" s="2"/>
      <c r="X56" s="16">
        <f t="shared" si="16"/>
        <v>3</v>
      </c>
      <c r="Y56" s="18">
        <f t="shared" si="17"/>
        <v>0</v>
      </c>
      <c r="Z56" s="21">
        <f t="shared" si="18"/>
        <v>200</v>
      </c>
      <c r="AA56" s="31" t="s">
        <v>116</v>
      </c>
      <c r="AB56" s="1">
        <v>45021</v>
      </c>
      <c r="AC56" s="18"/>
      <c r="AD56"/>
      <c r="AE56" s="18"/>
      <c r="AF56" s="15"/>
    </row>
    <row r="57" spans="1:35" ht="13" x14ac:dyDescent="0.3">
      <c r="A57" t="s">
        <v>42</v>
      </c>
      <c r="B57" t="s">
        <v>378</v>
      </c>
      <c r="C57">
        <v>8</v>
      </c>
      <c r="D57" s="33">
        <v>29</v>
      </c>
      <c r="E57" s="30">
        <v>25</v>
      </c>
      <c r="F57"/>
      <c r="G57"/>
      <c r="H57"/>
      <c r="I57"/>
      <c r="J57" s="16">
        <f t="shared" si="2"/>
        <v>0</v>
      </c>
      <c r="K57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6"/>
        <v>0</v>
      </c>
      <c r="Y57" s="18">
        <f t="shared" si="17"/>
        <v>0</v>
      </c>
      <c r="Z57" s="21">
        <f t="shared" si="18"/>
        <v>0</v>
      </c>
      <c r="AA57" s="31" t="s">
        <v>116</v>
      </c>
      <c r="AB57" s="15"/>
      <c r="AC57" s="18"/>
      <c r="AE57" s="18"/>
    </row>
    <row r="58" spans="1:35" ht="13" x14ac:dyDescent="0.3">
      <c r="A58" s="31" t="s">
        <v>14</v>
      </c>
      <c r="B58" s="31" t="s">
        <v>15</v>
      </c>
      <c r="C58" s="31">
        <v>7</v>
      </c>
      <c r="D58" s="33">
        <v>34</v>
      </c>
      <c r="E58" s="30">
        <v>27</v>
      </c>
      <c r="F58">
        <v>84422</v>
      </c>
      <c r="G58"/>
      <c r="J58" s="16">
        <f t="shared" si="2"/>
        <v>1</v>
      </c>
      <c r="K58"/>
      <c r="O58" s="16">
        <f t="shared" si="1"/>
        <v>0</v>
      </c>
      <c r="P58" s="40"/>
      <c r="Q58" s="40"/>
      <c r="R58" s="40"/>
      <c r="S58" s="40"/>
      <c r="T58" s="40"/>
      <c r="U58" s="17"/>
      <c r="V58" s="2"/>
      <c r="W58" s="2"/>
      <c r="X58" s="16">
        <f t="shared" si="16"/>
        <v>0</v>
      </c>
      <c r="Y58" s="18">
        <f t="shared" si="17"/>
        <v>0</v>
      </c>
      <c r="Z58" s="21">
        <f t="shared" si="18"/>
        <v>40</v>
      </c>
      <c r="AA58" s="31" t="s">
        <v>116</v>
      </c>
      <c r="AB58" s="1">
        <v>45021</v>
      </c>
      <c r="AC58" s="18"/>
      <c r="AE58" s="18"/>
    </row>
    <row r="59" spans="1:35" ht="13" x14ac:dyDescent="0.3">
      <c r="A59" t="s">
        <v>160</v>
      </c>
      <c r="B59" t="s">
        <v>161</v>
      </c>
      <c r="C59" s="31"/>
      <c r="D59" s="33"/>
      <c r="E59" s="30"/>
      <c r="F59"/>
      <c r="G59"/>
      <c r="J59" s="16">
        <f t="shared" ref="J59" si="19">COUNT(F59:I59)</f>
        <v>0</v>
      </c>
      <c r="K59"/>
      <c r="O59" s="16">
        <f t="shared" ref="O59" si="20">COUNT(K59:N59)</f>
        <v>0</v>
      </c>
      <c r="P59" s="40"/>
      <c r="Q59" s="40"/>
      <c r="R59" s="40"/>
      <c r="S59" s="40"/>
      <c r="T59" s="40"/>
      <c r="U59" s="17"/>
      <c r="V59" s="2"/>
      <c r="W59" s="2"/>
      <c r="X59" s="16">
        <f t="shared" ref="X59" si="21">COUNT(P59:W59)</f>
        <v>0</v>
      </c>
      <c r="Y59" s="18">
        <f t="shared" ref="Y59" si="22">+J59*0</f>
        <v>0</v>
      </c>
      <c r="Z59" s="21">
        <f t="shared" ref="Z59" si="23">+(J59*40)+(O59*30)+(X59*30)+Y59</f>
        <v>0</v>
      </c>
      <c r="AA59" s="31" t="s">
        <v>116</v>
      </c>
      <c r="AB59" s="1"/>
      <c r="AC59" s="18"/>
      <c r="AE59" s="18"/>
    </row>
    <row r="60" spans="1:35" ht="13" x14ac:dyDescent="0.3">
      <c r="A60" t="s">
        <v>48</v>
      </c>
      <c r="B60" t="s">
        <v>161</v>
      </c>
      <c r="C60" s="31"/>
      <c r="D60" s="33"/>
      <c r="E60" s="30"/>
      <c r="F60">
        <v>84371</v>
      </c>
      <c r="G60">
        <v>84372</v>
      </c>
      <c r="H60" s="16">
        <v>84373</v>
      </c>
      <c r="I60">
        <v>84509</v>
      </c>
      <c r="J60" s="16">
        <f t="shared" si="2"/>
        <v>4</v>
      </c>
      <c r="K60"/>
      <c r="O60" s="16">
        <f t="shared" si="1"/>
        <v>0</v>
      </c>
      <c r="P60" s="40">
        <v>84373</v>
      </c>
      <c r="Q60" s="40">
        <v>84509</v>
      </c>
      <c r="R60" s="44">
        <v>84509</v>
      </c>
      <c r="S60" s="40"/>
      <c r="T60" s="44"/>
      <c r="U60" s="17"/>
      <c r="V60" s="2"/>
      <c r="W60" s="2"/>
      <c r="X60" s="16">
        <f t="shared" si="16"/>
        <v>3</v>
      </c>
      <c r="Y60" s="18">
        <f t="shared" si="17"/>
        <v>0</v>
      </c>
      <c r="Z60" s="21">
        <f t="shared" si="18"/>
        <v>250</v>
      </c>
      <c r="AA60" t="s">
        <v>116</v>
      </c>
      <c r="AB60" s="1">
        <v>45021</v>
      </c>
      <c r="AC60" s="18"/>
      <c r="AE60" s="18"/>
    </row>
    <row r="61" spans="1:35" ht="13" x14ac:dyDescent="0.3">
      <c r="A61" t="s">
        <v>581</v>
      </c>
      <c r="B61" t="s">
        <v>582</v>
      </c>
      <c r="C61" s="31"/>
      <c r="D61" s="33"/>
      <c r="E61" s="30"/>
      <c r="F61">
        <v>84287</v>
      </c>
      <c r="G61"/>
      <c r="I61"/>
      <c r="J61" s="16">
        <f t="shared" ref="J61" si="24">COUNT(F61:I61)</f>
        <v>1</v>
      </c>
      <c r="K61"/>
      <c r="O61" s="16">
        <f t="shared" ref="O61" si="25">COUNT(K61:N61)</f>
        <v>0</v>
      </c>
      <c r="P61" s="40">
        <v>84287</v>
      </c>
      <c r="Q61" s="40"/>
      <c r="R61" s="40"/>
      <c r="S61" s="40"/>
      <c r="T61" s="40"/>
      <c r="U61" s="17"/>
      <c r="V61" s="2"/>
      <c r="W61" s="2"/>
      <c r="X61" s="16">
        <f t="shared" ref="X61" si="26">COUNT(P61:W61)</f>
        <v>1</v>
      </c>
      <c r="Y61" s="18">
        <f t="shared" ref="Y61" si="27">+J61*0</f>
        <v>0</v>
      </c>
      <c r="Z61" s="21">
        <f t="shared" ref="Z61" si="28">+(J61*40)+(O61*30)+(X61*30)+Y61</f>
        <v>70</v>
      </c>
      <c r="AA61" s="31" t="s">
        <v>116</v>
      </c>
      <c r="AB61" s="1">
        <v>45021</v>
      </c>
      <c r="AC61" s="18"/>
      <c r="AE61" s="18"/>
    </row>
    <row r="62" spans="1:35" ht="13" x14ac:dyDescent="0.3">
      <c r="A62" t="s">
        <v>13</v>
      </c>
      <c r="B62" t="s">
        <v>88</v>
      </c>
      <c r="C62">
        <v>8</v>
      </c>
      <c r="D62" s="33">
        <v>29</v>
      </c>
      <c r="E62" s="30">
        <v>25</v>
      </c>
      <c r="F62"/>
      <c r="G62"/>
      <c r="H62"/>
      <c r="J62" s="16">
        <f t="shared" si="2"/>
        <v>0</v>
      </c>
      <c r="K62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16"/>
        <v>0</v>
      </c>
      <c r="Y62" s="18">
        <f t="shared" si="17"/>
        <v>0</v>
      </c>
      <c r="Z62" s="21">
        <f t="shared" si="18"/>
        <v>0</v>
      </c>
      <c r="AA62" t="s">
        <v>116</v>
      </c>
      <c r="AB62" s="15"/>
      <c r="AC62" s="18"/>
      <c r="AE62" s="18"/>
      <c r="AF62" s="15"/>
    </row>
    <row r="63" spans="1:35" ht="13" x14ac:dyDescent="0.3">
      <c r="A63" s="31" t="s">
        <v>31</v>
      </c>
      <c r="B63" s="31" t="s">
        <v>32</v>
      </c>
      <c r="C63" s="31">
        <v>8</v>
      </c>
      <c r="D63" s="33">
        <v>29</v>
      </c>
      <c r="E63" s="30">
        <v>25</v>
      </c>
      <c r="F63"/>
      <c r="G63"/>
      <c r="J63" s="16">
        <f t="shared" si="2"/>
        <v>0</v>
      </c>
      <c r="K63"/>
      <c r="O63" s="16">
        <f t="shared" si="1"/>
        <v>0</v>
      </c>
      <c r="P63" s="40"/>
      <c r="Q63" s="40"/>
      <c r="R63" s="40"/>
      <c r="S63" s="40"/>
      <c r="T63" s="40"/>
      <c r="U63" s="17"/>
      <c r="V63" s="2"/>
      <c r="W63" s="2"/>
      <c r="X63" s="16">
        <f t="shared" si="16"/>
        <v>0</v>
      </c>
      <c r="Y63" s="18">
        <f t="shared" si="17"/>
        <v>0</v>
      </c>
      <c r="Z63" s="21">
        <f t="shared" si="18"/>
        <v>0</v>
      </c>
      <c r="AA63" s="31" t="s">
        <v>116</v>
      </c>
      <c r="AB63" s="15"/>
      <c r="AC63" s="18"/>
      <c r="AE63" s="18"/>
      <c r="AF63" s="15"/>
    </row>
    <row r="64" spans="1:35" ht="13" x14ac:dyDescent="0.3">
      <c r="A64" t="s">
        <v>413</v>
      </c>
      <c r="B64" t="s">
        <v>414</v>
      </c>
      <c r="C64">
        <v>8</v>
      </c>
      <c r="D64" s="33">
        <v>29</v>
      </c>
      <c r="E64" s="30">
        <v>25</v>
      </c>
      <c r="F64"/>
      <c r="G64"/>
      <c r="J64" s="16">
        <f t="shared" si="2"/>
        <v>0</v>
      </c>
      <c r="K64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16"/>
        <v>0</v>
      </c>
      <c r="Y64" s="18">
        <f t="shared" si="17"/>
        <v>0</v>
      </c>
      <c r="Z64" s="21">
        <f t="shared" si="18"/>
        <v>0</v>
      </c>
      <c r="AA64" t="s">
        <v>116</v>
      </c>
      <c r="AB64" s="15"/>
      <c r="AC64" s="18"/>
      <c r="AE64" s="18"/>
      <c r="AF64" s="15"/>
    </row>
    <row r="65" spans="1:34" ht="13" x14ac:dyDescent="0.3">
      <c r="A65" t="s">
        <v>467</v>
      </c>
      <c r="B65" t="s">
        <v>468</v>
      </c>
      <c r="C65"/>
      <c r="D65" s="33"/>
      <c r="E65" s="30"/>
      <c r="F65"/>
      <c r="G65"/>
      <c r="J65" s="16">
        <f t="shared" si="2"/>
        <v>0</v>
      </c>
      <c r="K65">
        <v>84371</v>
      </c>
      <c r="O65" s="16">
        <f t="shared" si="1"/>
        <v>1</v>
      </c>
      <c r="P65" s="40"/>
      <c r="Q65" s="40"/>
      <c r="R65" s="40"/>
      <c r="S65" s="40"/>
      <c r="T65" s="40"/>
      <c r="U65" s="17"/>
      <c r="V65" s="2"/>
      <c r="W65" s="2"/>
      <c r="X65" s="16">
        <f t="shared" si="16"/>
        <v>0</v>
      </c>
      <c r="Y65" s="18">
        <f t="shared" si="17"/>
        <v>0</v>
      </c>
      <c r="Z65" s="21">
        <f t="shared" si="18"/>
        <v>30</v>
      </c>
      <c r="AA65" t="s">
        <v>116</v>
      </c>
      <c r="AB65" s="15">
        <v>45021</v>
      </c>
      <c r="AC65" s="18"/>
      <c r="AE65" s="18"/>
      <c r="AF65" s="15"/>
    </row>
    <row r="66" spans="1:34" ht="13" x14ac:dyDescent="0.3">
      <c r="A66" s="31" t="s">
        <v>430</v>
      </c>
      <c r="B66" s="31" t="s">
        <v>431</v>
      </c>
      <c r="C66" s="31">
        <v>8</v>
      </c>
      <c r="D66" s="33">
        <v>29</v>
      </c>
      <c r="E66" s="30">
        <v>25</v>
      </c>
      <c r="F66"/>
      <c r="G66"/>
      <c r="H66"/>
      <c r="J66" s="16">
        <f t="shared" si="2"/>
        <v>0</v>
      </c>
      <c r="K6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6"/>
        <v>0</v>
      </c>
      <c r="Y66" s="18">
        <f t="shared" si="17"/>
        <v>0</v>
      </c>
      <c r="Z66" s="21">
        <f t="shared" si="18"/>
        <v>0</v>
      </c>
      <c r="AA66" t="s">
        <v>116</v>
      </c>
      <c r="AB66" s="15"/>
      <c r="AC66" s="18"/>
      <c r="AE66" s="18"/>
      <c r="AF66" s="15"/>
    </row>
    <row r="67" spans="1:34" ht="13" x14ac:dyDescent="0.3">
      <c r="A67" t="s">
        <v>451</v>
      </c>
      <c r="B67" t="s">
        <v>452</v>
      </c>
      <c r="C67" s="31">
        <v>8</v>
      </c>
      <c r="D67" s="33">
        <v>29</v>
      </c>
      <c r="E67" s="30">
        <v>25</v>
      </c>
      <c r="F67"/>
      <c r="G67"/>
      <c r="H67"/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6"/>
        <v>0</v>
      </c>
      <c r="Y67" s="18">
        <f t="shared" si="17"/>
        <v>0</v>
      </c>
      <c r="Z67" s="21">
        <f t="shared" si="18"/>
        <v>0</v>
      </c>
      <c r="AA67" t="s">
        <v>116</v>
      </c>
      <c r="AB67" s="15"/>
      <c r="AC67" s="3"/>
      <c r="AE67" s="18"/>
      <c r="AF67" s="15"/>
    </row>
    <row r="68" spans="1:34" ht="13" x14ac:dyDescent="0.3">
      <c r="A68" s="31" t="s">
        <v>0</v>
      </c>
      <c r="B68" s="31" t="s">
        <v>155</v>
      </c>
      <c r="C68" s="31">
        <v>6</v>
      </c>
      <c r="D68" s="33">
        <v>40</v>
      </c>
      <c r="E68" s="30">
        <v>29</v>
      </c>
      <c r="F68"/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6"/>
        <v>0</v>
      </c>
      <c r="Y68" s="18">
        <f t="shared" si="17"/>
        <v>0</v>
      </c>
      <c r="Z68" s="21">
        <f t="shared" si="18"/>
        <v>0</v>
      </c>
      <c r="AA68" s="31" t="s">
        <v>116</v>
      </c>
      <c r="AB68" s="1"/>
      <c r="AC68" s="18"/>
      <c r="AE68" s="18"/>
      <c r="AF68" s="15"/>
    </row>
    <row r="69" spans="1:34" ht="13" x14ac:dyDescent="0.3">
      <c r="A69" t="s">
        <v>170</v>
      </c>
      <c r="B69" t="s">
        <v>339</v>
      </c>
      <c r="C69">
        <v>8</v>
      </c>
      <c r="D69" s="33">
        <v>29</v>
      </c>
      <c r="E69" s="30">
        <v>25</v>
      </c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6"/>
        <v>0</v>
      </c>
      <c r="Y69" s="18">
        <f t="shared" si="17"/>
        <v>0</v>
      </c>
      <c r="Z69" s="21">
        <f t="shared" si="18"/>
        <v>0</v>
      </c>
      <c r="AA69" s="31" t="s">
        <v>116</v>
      </c>
      <c r="AB69" s="15"/>
      <c r="AC69" s="18"/>
      <c r="AE69" s="18"/>
      <c r="AF69" s="15"/>
    </row>
    <row r="70" spans="1:34" ht="13" x14ac:dyDescent="0.3">
      <c r="A70" t="s">
        <v>474</v>
      </c>
      <c r="B70" t="s">
        <v>473</v>
      </c>
      <c r="C70" s="31"/>
      <c r="D70" s="33"/>
      <c r="E70" s="30"/>
      <c r="F70"/>
      <c r="G70"/>
      <c r="J70" s="16">
        <f t="shared" si="2"/>
        <v>0</v>
      </c>
      <c r="K70"/>
      <c r="O70" s="16">
        <f t="shared" si="1"/>
        <v>0</v>
      </c>
      <c r="P70" s="40"/>
      <c r="Q70" s="40"/>
      <c r="R70" s="40"/>
      <c r="S70" s="40"/>
      <c r="T70" s="40"/>
      <c r="U70" s="17"/>
      <c r="V70" s="2"/>
      <c r="W70" s="2"/>
      <c r="X70" s="16">
        <f t="shared" si="16"/>
        <v>0</v>
      </c>
      <c r="Y70" s="18">
        <f t="shared" si="17"/>
        <v>0</v>
      </c>
      <c r="Z70" s="21">
        <f t="shared" si="18"/>
        <v>0</v>
      </c>
      <c r="AA70" t="s">
        <v>116</v>
      </c>
      <c r="AB70" s="15"/>
      <c r="AC70" s="18"/>
      <c r="AE70" s="18"/>
    </row>
    <row r="71" spans="1:34" ht="13" x14ac:dyDescent="0.3">
      <c r="A71" s="31" t="s">
        <v>16</v>
      </c>
      <c r="B71" s="31" t="s">
        <v>17</v>
      </c>
      <c r="C71" s="31">
        <v>8</v>
      </c>
      <c r="D71" s="33">
        <v>29</v>
      </c>
      <c r="E71" s="30">
        <v>25</v>
      </c>
      <c r="F71"/>
      <c r="G71"/>
      <c r="H71"/>
      <c r="I71" s="29"/>
      <c r="J71" s="16">
        <f t="shared" si="2"/>
        <v>0</v>
      </c>
      <c r="K71"/>
      <c r="O71" s="16">
        <f t="shared" si="1"/>
        <v>0</v>
      </c>
      <c r="P71" s="40"/>
      <c r="Q71" s="40"/>
      <c r="R71" s="40"/>
      <c r="S71" s="40"/>
      <c r="T71" s="40"/>
      <c r="U71" s="17"/>
      <c r="V71" s="2"/>
      <c r="W71" s="2"/>
      <c r="X71" s="16">
        <f t="shared" si="16"/>
        <v>0</v>
      </c>
      <c r="Y71" s="18">
        <f t="shared" si="17"/>
        <v>0</v>
      </c>
      <c r="Z71" s="21">
        <f t="shared" si="18"/>
        <v>0</v>
      </c>
      <c r="AA71" s="31" t="s">
        <v>116</v>
      </c>
      <c r="AB71" s="1"/>
      <c r="AE71" s="18"/>
      <c r="AF71" s="15"/>
    </row>
    <row r="72" spans="1:34" ht="13" x14ac:dyDescent="0.3">
      <c r="A72" t="s">
        <v>558</v>
      </c>
      <c r="B72" t="s">
        <v>559</v>
      </c>
      <c r="C72" s="31"/>
      <c r="D72" s="33"/>
      <c r="E72" s="30"/>
      <c r="F72"/>
      <c r="G72"/>
      <c r="H72"/>
      <c r="I72" s="29"/>
      <c r="J72" s="16">
        <f t="shared" ref="J72" si="29">COUNT(F72:I72)</f>
        <v>0</v>
      </c>
      <c r="K72">
        <v>84371</v>
      </c>
      <c r="L72" s="16">
        <v>84372</v>
      </c>
      <c r="M72" s="16">
        <v>84373</v>
      </c>
      <c r="N72"/>
      <c r="O72" s="16">
        <f t="shared" si="1"/>
        <v>3</v>
      </c>
      <c r="P72" s="40"/>
      <c r="Q72" s="40"/>
      <c r="R72" s="40"/>
      <c r="S72" s="40"/>
      <c r="T72" s="40"/>
      <c r="U72" s="17"/>
      <c r="V72" s="2"/>
      <c r="W72" s="2"/>
      <c r="X72" s="16">
        <f t="shared" si="16"/>
        <v>0</v>
      </c>
      <c r="Y72" s="18">
        <f t="shared" si="17"/>
        <v>0</v>
      </c>
      <c r="Z72" s="21">
        <f t="shared" si="18"/>
        <v>90</v>
      </c>
      <c r="AA72" s="31" t="s">
        <v>116</v>
      </c>
      <c r="AB72" s="1">
        <v>45021</v>
      </c>
      <c r="AC72" s="18"/>
      <c r="AE72" s="18"/>
      <c r="AF72" s="15"/>
    </row>
    <row r="73" spans="1:34" ht="13" x14ac:dyDescent="0.3">
      <c r="A73" s="31" t="s">
        <v>28</v>
      </c>
      <c r="B73" s="31" t="s">
        <v>203</v>
      </c>
      <c r="C73" s="31">
        <v>8</v>
      </c>
      <c r="D73" s="33">
        <v>29</v>
      </c>
      <c r="E73" s="30">
        <v>25</v>
      </c>
      <c r="F73"/>
      <c r="G73"/>
      <c r="H73"/>
      <c r="I73" s="29"/>
      <c r="J73" s="16">
        <f t="shared" si="2"/>
        <v>0</v>
      </c>
      <c r="K73"/>
      <c r="O73" s="16">
        <f t="shared" ref="O73:O79" si="30">COUNT(K73:N73)</f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16"/>
        <v>0</v>
      </c>
      <c r="Y73" s="18">
        <f t="shared" si="17"/>
        <v>0</v>
      </c>
      <c r="Z73" s="21">
        <f t="shared" si="18"/>
        <v>0</v>
      </c>
      <c r="AA73" s="31" t="s">
        <v>116</v>
      </c>
      <c r="AB73" s="15"/>
      <c r="AE73" s="18"/>
      <c r="AF73" s="15"/>
    </row>
    <row r="74" spans="1:34" ht="13" x14ac:dyDescent="0.3">
      <c r="A74" t="s">
        <v>187</v>
      </c>
      <c r="B74" t="s">
        <v>186</v>
      </c>
      <c r="C74" s="31"/>
      <c r="D74" s="33"/>
      <c r="E74" s="30"/>
      <c r="F74"/>
      <c r="G74"/>
      <c r="H74"/>
      <c r="I74" s="29"/>
      <c r="J74" s="16">
        <f t="shared" si="2"/>
        <v>0</v>
      </c>
      <c r="K74"/>
      <c r="O74" s="16">
        <f t="shared" si="30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16"/>
        <v>0</v>
      </c>
      <c r="Y74" s="18">
        <f t="shared" si="17"/>
        <v>0</v>
      </c>
      <c r="Z74" s="21">
        <f t="shared" si="18"/>
        <v>0</v>
      </c>
      <c r="AA74" s="31" t="s">
        <v>116</v>
      </c>
      <c r="AB74" s="15"/>
      <c r="AE74" s="18"/>
      <c r="AF74" s="15"/>
    </row>
    <row r="75" spans="1:34" ht="13" x14ac:dyDescent="0.3">
      <c r="A75" s="31" t="s">
        <v>417</v>
      </c>
      <c r="B75" s="31" t="s">
        <v>418</v>
      </c>
      <c r="C75" s="31">
        <v>8</v>
      </c>
      <c r="D75" s="33">
        <v>29</v>
      </c>
      <c r="E75" s="30">
        <v>25</v>
      </c>
      <c r="I75" s="29"/>
      <c r="J75" s="16">
        <f t="shared" si="2"/>
        <v>0</v>
      </c>
      <c r="K75"/>
      <c r="O75" s="16">
        <f t="shared" si="30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16"/>
        <v>0</v>
      </c>
      <c r="Y75" s="18">
        <f t="shared" si="17"/>
        <v>0</v>
      </c>
      <c r="Z75" s="21">
        <f t="shared" si="18"/>
        <v>0</v>
      </c>
      <c r="AA75" t="s">
        <v>116</v>
      </c>
      <c r="AB75" s="15"/>
      <c r="AE75" s="18"/>
      <c r="AH75"/>
    </row>
    <row r="76" spans="1:34" ht="13" x14ac:dyDescent="0.3">
      <c r="A76" s="31" t="s">
        <v>121</v>
      </c>
      <c r="B76" s="31" t="s">
        <v>305</v>
      </c>
      <c r="C76" s="31">
        <v>7</v>
      </c>
      <c r="D76" s="33">
        <v>34</v>
      </c>
      <c r="E76" s="30">
        <v>27</v>
      </c>
      <c r="F76"/>
      <c r="G76"/>
      <c r="H76"/>
      <c r="J76" s="16">
        <f t="shared" si="2"/>
        <v>0</v>
      </c>
      <c r="K76"/>
      <c r="O76" s="16">
        <f t="shared" si="30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16"/>
        <v>0</v>
      </c>
      <c r="Y76" s="18">
        <f t="shared" si="17"/>
        <v>0</v>
      </c>
      <c r="Z76" s="21">
        <f t="shared" si="18"/>
        <v>0</v>
      </c>
      <c r="AA76" s="31" t="s">
        <v>116</v>
      </c>
      <c r="AB76" s="15"/>
      <c r="AE76" s="3"/>
    </row>
    <row r="77" spans="1:34" ht="13" x14ac:dyDescent="0.3">
      <c r="A77" s="31" t="s">
        <v>393</v>
      </c>
      <c r="B77" s="31" t="s">
        <v>394</v>
      </c>
      <c r="C77" s="31">
        <v>8</v>
      </c>
      <c r="D77" s="33">
        <v>29</v>
      </c>
      <c r="E77" s="30">
        <v>25</v>
      </c>
      <c r="F77"/>
      <c r="G77"/>
      <c r="H77"/>
      <c r="J77" s="16">
        <f t="shared" si="2"/>
        <v>0</v>
      </c>
      <c r="K77"/>
      <c r="O77" s="16">
        <f t="shared" si="30"/>
        <v>0</v>
      </c>
      <c r="P77" s="40"/>
      <c r="Q77" s="40"/>
      <c r="R77" s="40"/>
      <c r="S77" s="40"/>
      <c r="T77" s="40"/>
      <c r="U77" s="17"/>
      <c r="V77" s="2"/>
      <c r="W77" s="2"/>
      <c r="X77" s="16">
        <f t="shared" si="16"/>
        <v>0</v>
      </c>
      <c r="Y77" s="18">
        <f t="shared" si="17"/>
        <v>0</v>
      </c>
      <c r="Z77" s="21">
        <f t="shared" si="18"/>
        <v>0</v>
      </c>
      <c r="AA77" s="31" t="s">
        <v>116</v>
      </c>
      <c r="AE77" s="3"/>
    </row>
    <row r="78" spans="1:34" ht="13" x14ac:dyDescent="0.3">
      <c r="A78" s="31" t="s">
        <v>45</v>
      </c>
      <c r="B78" s="31" t="s">
        <v>250</v>
      </c>
      <c r="C78" s="31">
        <v>8</v>
      </c>
      <c r="D78" s="33">
        <v>29</v>
      </c>
      <c r="E78" s="30">
        <v>25</v>
      </c>
      <c r="F78">
        <v>84293</v>
      </c>
      <c r="G78"/>
      <c r="H78"/>
      <c r="J78" s="16">
        <f t="shared" si="2"/>
        <v>1</v>
      </c>
      <c r="K78">
        <v>84324</v>
      </c>
      <c r="O78" s="16">
        <f t="shared" si="30"/>
        <v>1</v>
      </c>
      <c r="P78" s="40"/>
      <c r="Q78" s="40"/>
      <c r="R78" s="40"/>
      <c r="S78" s="40"/>
      <c r="T78" s="40"/>
      <c r="U78" s="17"/>
      <c r="V78" s="2"/>
      <c r="W78" s="2"/>
      <c r="X78" s="16">
        <f t="shared" si="16"/>
        <v>0</v>
      </c>
      <c r="Y78" s="18">
        <f t="shared" si="17"/>
        <v>0</v>
      </c>
      <c r="Z78" s="21">
        <f t="shared" si="18"/>
        <v>70</v>
      </c>
      <c r="AA78" s="31" t="s">
        <v>116</v>
      </c>
      <c r="AB78" s="15"/>
      <c r="AC78" s="18"/>
      <c r="AE78" s="24"/>
    </row>
    <row r="79" spans="1:34" ht="13" x14ac:dyDescent="0.3">
      <c r="A79" t="s">
        <v>560</v>
      </c>
      <c r="B79" t="s">
        <v>561</v>
      </c>
      <c r="C79" s="31"/>
      <c r="D79" s="33"/>
      <c r="E79" s="30"/>
      <c r="F79">
        <v>84289</v>
      </c>
      <c r="G79">
        <v>84423</v>
      </c>
      <c r="H79"/>
      <c r="J79" s="16">
        <f t="shared" si="2"/>
        <v>2</v>
      </c>
      <c r="K79">
        <v>84286</v>
      </c>
      <c r="L79" s="16">
        <v>844242</v>
      </c>
      <c r="O79" s="16">
        <f t="shared" si="30"/>
        <v>2</v>
      </c>
      <c r="P79" s="40"/>
      <c r="Q79" s="40"/>
      <c r="R79" s="40"/>
      <c r="S79" s="40"/>
      <c r="T79" s="40"/>
      <c r="U79" s="17"/>
      <c r="V79" s="2"/>
      <c r="W79" s="2"/>
      <c r="X79" s="16">
        <f t="shared" ref="X79" si="31">COUNT(P79:W79)</f>
        <v>0</v>
      </c>
      <c r="Y79" s="18">
        <f t="shared" ref="Y79" si="32">+J79*0</f>
        <v>0</v>
      </c>
      <c r="Z79" s="21">
        <f t="shared" ref="Z79" si="33">+(J79*40)+(O79*30)+(X79*30)+Y79</f>
        <v>140</v>
      </c>
      <c r="AA79" s="45" t="s">
        <v>589</v>
      </c>
      <c r="AB79" s="15"/>
      <c r="AC79" s="18">
        <v>140</v>
      </c>
      <c r="AE79" s="24"/>
    </row>
    <row r="80" spans="1:34" x14ac:dyDescent="0.25">
      <c r="F80"/>
      <c r="G80"/>
      <c r="H80"/>
      <c r="I80"/>
      <c r="J80">
        <f>SUM(J5:J79)</f>
        <v>38</v>
      </c>
      <c r="K80"/>
      <c r="L80"/>
      <c r="M80"/>
      <c r="O80">
        <f>SUM(O5:O79)</f>
        <v>40</v>
      </c>
      <c r="X80">
        <f>SUM(X5:X79)</f>
        <v>36</v>
      </c>
      <c r="Y80" s="18">
        <f t="shared" ref="Y80" si="34">+J80*0</f>
        <v>0</v>
      </c>
      <c r="Z80" s="3">
        <f>SUM(Z5:Z79)</f>
        <v>3800</v>
      </c>
      <c r="AA80" s="31" t="s">
        <v>102</v>
      </c>
      <c r="AC80" s="34">
        <f>SUM(AC5:AC79)</f>
        <v>570</v>
      </c>
      <c r="AE80" s="37"/>
    </row>
    <row r="81" spans="1:3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AA81" s="31"/>
      <c r="AC81" s="18">
        <v>3170</v>
      </c>
      <c r="AE81" s="18"/>
    </row>
    <row r="82" spans="1:31" x14ac:dyDescent="0.25">
      <c r="B82"/>
      <c r="C82"/>
      <c r="D82"/>
      <c r="E82"/>
      <c r="F82"/>
      <c r="G82"/>
      <c r="H82"/>
      <c r="I82"/>
      <c r="J82"/>
      <c r="K82"/>
      <c r="L82"/>
      <c r="M82"/>
      <c r="AA82"/>
      <c r="AC82" s="24">
        <f>SUM(AC80:AC81)</f>
        <v>3740</v>
      </c>
      <c r="AE82" s="20"/>
    </row>
    <row r="83" spans="1:31" x14ac:dyDescent="0.25">
      <c r="B83"/>
      <c r="C83"/>
      <c r="D83"/>
      <c r="E83"/>
      <c r="F83"/>
      <c r="G83"/>
      <c r="H83"/>
      <c r="I83"/>
      <c r="J83"/>
      <c r="K83"/>
      <c r="L83"/>
      <c r="M83"/>
      <c r="AE83"/>
    </row>
    <row r="84" spans="1:31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31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31" x14ac:dyDescent="0.25">
      <c r="B86"/>
      <c r="C86"/>
      <c r="D86"/>
      <c r="E86" s="33"/>
      <c r="F86"/>
      <c r="G86"/>
      <c r="H86"/>
      <c r="I86"/>
      <c r="J86"/>
      <c r="K86"/>
      <c r="L86"/>
      <c r="M86"/>
      <c r="N86"/>
    </row>
    <row r="87" spans="1:31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31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3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31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31" x14ac:dyDescent="0.25">
      <c r="B91"/>
      <c r="C91"/>
      <c r="D91"/>
      <c r="E91"/>
      <c r="F91"/>
      <c r="G91"/>
      <c r="H91"/>
      <c r="I91"/>
      <c r="J91"/>
      <c r="K91"/>
      <c r="L91"/>
      <c r="M91"/>
    </row>
    <row r="92" spans="1:31" x14ac:dyDescent="0.25">
      <c r="B92"/>
      <c r="C92"/>
      <c r="D92"/>
      <c r="E92"/>
      <c r="F92"/>
      <c r="G92"/>
      <c r="H92"/>
      <c r="I92"/>
      <c r="J92"/>
      <c r="K92"/>
      <c r="L92"/>
      <c r="M92"/>
    </row>
    <row r="93" spans="1:31" x14ac:dyDescent="0.25">
      <c r="B93"/>
      <c r="C93"/>
      <c r="D93"/>
      <c r="E93"/>
      <c r="F93"/>
      <c r="G93"/>
      <c r="H93"/>
      <c r="I93"/>
      <c r="J93"/>
      <c r="K93"/>
      <c r="L93"/>
      <c r="M93"/>
    </row>
    <row r="94" spans="1:31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31" x14ac:dyDescent="0.25">
      <c r="B95"/>
      <c r="C95"/>
      <c r="D95"/>
      <c r="E95"/>
      <c r="F95"/>
      <c r="G95"/>
      <c r="H95"/>
      <c r="I95"/>
      <c r="J95"/>
      <c r="K95"/>
      <c r="L95"/>
      <c r="M95"/>
    </row>
    <row r="96" spans="1:31" x14ac:dyDescent="0.25">
      <c r="B96"/>
      <c r="C96"/>
      <c r="D96"/>
      <c r="E96"/>
      <c r="F96"/>
      <c r="G96"/>
      <c r="H96"/>
      <c r="I96"/>
      <c r="J96"/>
      <c r="K96"/>
      <c r="L96"/>
      <c r="M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4" x14ac:dyDescent="0.25">
      <c r="B111"/>
      <c r="C111"/>
      <c r="D111"/>
      <c r="E111"/>
      <c r="F111" s="46"/>
      <c r="G111"/>
      <c r="H111"/>
      <c r="I111"/>
      <c r="J111"/>
      <c r="K111"/>
      <c r="L111"/>
      <c r="M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6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6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6" x14ac:dyDescent="0.25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6" x14ac:dyDescent="0.25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6" x14ac:dyDescent="0.25">
      <c r="B117"/>
      <c r="C117"/>
      <c r="D117"/>
      <c r="E117"/>
      <c r="F117"/>
      <c r="G117"/>
      <c r="H117"/>
      <c r="I117"/>
      <c r="J117"/>
      <c r="K117" s="46"/>
      <c r="L117"/>
      <c r="M117"/>
    </row>
    <row r="118" spans="2:16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2:16" x14ac:dyDescent="0.25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6" x14ac:dyDescent="0.25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6" x14ac:dyDescent="0.25">
      <c r="E122" s="35"/>
      <c r="F122"/>
      <c r="G122"/>
      <c r="H122"/>
      <c r="I122"/>
      <c r="J122"/>
      <c r="K122"/>
      <c r="L122"/>
      <c r="M122"/>
    </row>
    <row r="123" spans="2:16" x14ac:dyDescent="0.25">
      <c r="E123" s="35"/>
      <c r="F123"/>
      <c r="G123"/>
      <c r="H123"/>
      <c r="I123"/>
      <c r="J123"/>
      <c r="K123"/>
      <c r="L123"/>
      <c r="M123"/>
    </row>
    <row r="124" spans="2:16" x14ac:dyDescent="0.25">
      <c r="E124" s="35"/>
      <c r="F124"/>
      <c r="G124"/>
      <c r="H124"/>
      <c r="I124"/>
      <c r="J124"/>
      <c r="K124"/>
      <c r="L124"/>
      <c r="M124"/>
    </row>
    <row r="125" spans="2:16" x14ac:dyDescent="0.25">
      <c r="E125" s="35"/>
      <c r="F125"/>
      <c r="G125"/>
      <c r="H125"/>
      <c r="I125"/>
      <c r="J125"/>
      <c r="K125"/>
      <c r="L125"/>
      <c r="M125"/>
    </row>
    <row r="126" spans="2:16" x14ac:dyDescent="0.25">
      <c r="E126" s="35"/>
      <c r="F126"/>
      <c r="G126"/>
      <c r="H126"/>
      <c r="I126"/>
      <c r="J126"/>
      <c r="K126"/>
      <c r="L126"/>
      <c r="M126"/>
    </row>
    <row r="127" spans="2:16" x14ac:dyDescent="0.25">
      <c r="E127" s="35"/>
      <c r="F127"/>
      <c r="G127"/>
      <c r="H127"/>
      <c r="I127"/>
      <c r="J127"/>
      <c r="K127"/>
      <c r="L127"/>
      <c r="M127"/>
    </row>
    <row r="128" spans="2:16" x14ac:dyDescent="0.25">
      <c r="E128" s="35"/>
      <c r="F128"/>
      <c r="G128"/>
      <c r="H128"/>
      <c r="I128"/>
      <c r="J128"/>
      <c r="K128"/>
      <c r="L128"/>
      <c r="M128"/>
    </row>
    <row r="129" spans="5:14" x14ac:dyDescent="0.25">
      <c r="E129" s="35"/>
      <c r="F129"/>
      <c r="G129"/>
      <c r="H129"/>
      <c r="I129"/>
      <c r="J129"/>
      <c r="K129"/>
      <c r="L129"/>
      <c r="M129"/>
    </row>
    <row r="130" spans="5:14" x14ac:dyDescent="0.25">
      <c r="E130" s="42"/>
      <c r="F130"/>
      <c r="G130"/>
      <c r="H130"/>
      <c r="I130"/>
      <c r="J130"/>
      <c r="K130"/>
      <c r="L130"/>
      <c r="M130"/>
    </row>
    <row r="131" spans="5:14" x14ac:dyDescent="0.25">
      <c r="E131" s="36"/>
      <c r="F131"/>
      <c r="G131"/>
      <c r="H131"/>
      <c r="I131"/>
      <c r="K131"/>
      <c r="L131"/>
      <c r="M131"/>
    </row>
    <row r="132" spans="5:14" x14ac:dyDescent="0.25">
      <c r="E132" s="38"/>
      <c r="F132"/>
      <c r="G132"/>
      <c r="H132"/>
      <c r="I132"/>
      <c r="K132"/>
      <c r="L132"/>
      <c r="M132"/>
    </row>
    <row r="133" spans="5:14" x14ac:dyDescent="0.25">
      <c r="F133"/>
      <c r="G133"/>
      <c r="H133"/>
      <c r="I133"/>
      <c r="K133"/>
      <c r="L133"/>
      <c r="M133"/>
    </row>
    <row r="134" spans="5:14" x14ac:dyDescent="0.25">
      <c r="F134"/>
      <c r="G134"/>
      <c r="H134"/>
      <c r="K134"/>
      <c r="L134"/>
      <c r="M134"/>
    </row>
    <row r="135" spans="5:14" x14ac:dyDescent="0.25">
      <c r="F135"/>
      <c r="G135"/>
      <c r="H135"/>
      <c r="K135"/>
      <c r="L135"/>
      <c r="M135"/>
      <c r="N135"/>
    </row>
    <row r="136" spans="5:14" x14ac:dyDescent="0.25">
      <c r="F136"/>
      <c r="G136"/>
      <c r="H136"/>
      <c r="K136"/>
      <c r="L136"/>
      <c r="M136"/>
    </row>
    <row r="137" spans="5:14" x14ac:dyDescent="0.25">
      <c r="F137"/>
      <c r="G137"/>
      <c r="H137"/>
      <c r="K137"/>
      <c r="L137"/>
      <c r="M137"/>
      <c r="N137"/>
    </row>
    <row r="138" spans="5:14" x14ac:dyDescent="0.25">
      <c r="F138"/>
      <c r="G138"/>
      <c r="H138"/>
      <c r="K138"/>
      <c r="L138"/>
      <c r="M138"/>
      <c r="N138"/>
    </row>
    <row r="139" spans="5:14" x14ac:dyDescent="0.25">
      <c r="F139"/>
      <c r="G139"/>
      <c r="H139"/>
      <c r="K139"/>
      <c r="L139"/>
      <c r="M139"/>
      <c r="N139"/>
    </row>
    <row r="140" spans="5:14" x14ac:dyDescent="0.25">
      <c r="F140"/>
      <c r="G140"/>
      <c r="H140"/>
      <c r="K140"/>
      <c r="L140"/>
      <c r="M140"/>
      <c r="N140"/>
    </row>
    <row r="141" spans="5:14" x14ac:dyDescent="0.25">
      <c r="K141"/>
      <c r="L141"/>
      <c r="M141"/>
      <c r="N141"/>
    </row>
    <row r="142" spans="5:14" x14ac:dyDescent="0.25">
      <c r="K142"/>
      <c r="L142"/>
      <c r="M142"/>
      <c r="N142"/>
    </row>
    <row r="143" spans="5:14" x14ac:dyDescent="0.25">
      <c r="K143"/>
      <c r="L143"/>
      <c r="M143"/>
      <c r="N143"/>
    </row>
    <row r="144" spans="5:14" x14ac:dyDescent="0.25">
      <c r="K144"/>
      <c r="L144"/>
      <c r="M144"/>
      <c r="N144"/>
    </row>
    <row r="145" spans="11:15" x14ac:dyDescent="0.25">
      <c r="K145"/>
      <c r="L145"/>
      <c r="M145"/>
      <c r="N145"/>
    </row>
    <row r="146" spans="11:15" x14ac:dyDescent="0.25">
      <c r="K146"/>
      <c r="L146"/>
      <c r="M146"/>
      <c r="N146"/>
    </row>
    <row r="147" spans="11:15" x14ac:dyDescent="0.25">
      <c r="K147"/>
      <c r="L147"/>
      <c r="M147"/>
      <c r="N147"/>
    </row>
    <row r="148" spans="11:15" x14ac:dyDescent="0.25">
      <c r="K148"/>
      <c r="L148"/>
      <c r="M148"/>
      <c r="N148"/>
    </row>
    <row r="149" spans="11:15" x14ac:dyDescent="0.25">
      <c r="K149" s="46"/>
      <c r="L149"/>
      <c r="M149"/>
      <c r="N149"/>
    </row>
    <row r="150" spans="11:15" x14ac:dyDescent="0.25">
      <c r="K150"/>
      <c r="L150"/>
      <c r="M150"/>
      <c r="N150"/>
    </row>
    <row r="151" spans="11:15" x14ac:dyDescent="0.25">
      <c r="K151"/>
      <c r="L151"/>
      <c r="M151"/>
      <c r="N151"/>
    </row>
    <row r="152" spans="11:15" x14ac:dyDescent="0.25">
      <c r="K152"/>
      <c r="L152"/>
      <c r="M152"/>
      <c r="N152"/>
    </row>
    <row r="153" spans="11:15" x14ac:dyDescent="0.25">
      <c r="K153"/>
      <c r="L153"/>
      <c r="M153"/>
      <c r="N153"/>
    </row>
    <row r="154" spans="11:15" x14ac:dyDescent="0.25">
      <c r="K154"/>
      <c r="L154"/>
      <c r="M154"/>
      <c r="N154"/>
    </row>
    <row r="155" spans="11:15" x14ac:dyDescent="0.25">
      <c r="K155"/>
      <c r="L155"/>
      <c r="M155"/>
      <c r="N155"/>
      <c r="O155"/>
    </row>
    <row r="156" spans="11:15" x14ac:dyDescent="0.25">
      <c r="K156"/>
      <c r="L156"/>
      <c r="M156"/>
      <c r="N156"/>
    </row>
    <row r="157" spans="11:15" x14ac:dyDescent="0.25">
      <c r="K157"/>
      <c r="L157"/>
      <c r="M157"/>
      <c r="N157"/>
    </row>
    <row r="158" spans="11:15" x14ac:dyDescent="0.25">
      <c r="K158"/>
      <c r="N158"/>
    </row>
    <row r="159" spans="11:15" x14ac:dyDescent="0.25">
      <c r="K159"/>
      <c r="L159"/>
      <c r="M159"/>
      <c r="N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L162"/>
      <c r="M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K189"/>
      <c r="L189"/>
      <c r="M189"/>
      <c r="N189"/>
    </row>
    <row r="190" spans="11:14" x14ac:dyDescent="0.25">
      <c r="K190"/>
      <c r="L190"/>
      <c r="M190"/>
      <c r="N190"/>
    </row>
    <row r="191" spans="11:14" x14ac:dyDescent="0.25">
      <c r="L191"/>
      <c r="M191"/>
      <c r="N191"/>
    </row>
    <row r="192" spans="11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  <row r="197" spans="12:14" x14ac:dyDescent="0.25">
      <c r="L197"/>
      <c r="M197"/>
      <c r="N197"/>
    </row>
    <row r="198" spans="12:14" x14ac:dyDescent="0.25">
      <c r="L198"/>
      <c r="M198"/>
      <c r="N198"/>
    </row>
  </sheetData>
  <sortState xmlns:xlrd2="http://schemas.microsoft.com/office/spreadsheetml/2017/richdata2" ref="K82:N155">
    <sortCondition ref="M82:M155"/>
    <sortCondition ref="L82:L15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'April 2 23 payroll'!AG4</f>
        <v>0</v>
      </c>
      <c r="D1" s="3">
        <f>'April 2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+(J1*D1)+(O1*E1)+(V1*'April 2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+'April 2 23 payroll'!$AH$2</f>
        <v>40</v>
      </c>
      <c r="E2" s="3">
        <f>+'April 2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+(J2*D2)+(O2*E2)+(V2*'April 2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+(J3*D3)+(O3*E3)+(V3*'April 2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+(J4*D4)+(O4*E4)+(V4*'April 2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+'April 2 23 payroll'!$AH$2</f>
        <v>40</v>
      </c>
      <c r="E5" s="3">
        <f>+'April 2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+(J5*D5)+(O5*E5)+(V5*'April 2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+'April 2 23 payroll'!$AH$2</f>
        <v>40</v>
      </c>
      <c r="E6" s="3">
        <f>+'April 2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+(J6*D6)+(O6*E6)+(V6*'April 2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+'April 2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+(J7*D7)+(O7*E7)+(V7*'April 2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+(J8*D8)+(O8*E8)+(V8*'April 2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+'April 2 23 payroll'!$AH$2</f>
        <v>40</v>
      </c>
      <c r="E9" s="3">
        <f>+'April 2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+(J9*D9)+(O9*E9)+(V9*'April 2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+(J10*D10)+(O10*E10)+(V10*'April 2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+(J11*D11)+(O11*E11)+(V11*'April 2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+(J12*D12)+(O12*E12)+(V12*'April 2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+(J13*D13)+(O13*E13)+(V13*'April 2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+'April 2 23 payroll'!$AH$2</f>
        <v>40</v>
      </c>
      <c r="E14" s="3">
        <f>+'April 2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+(J14*D14)+(O14*E14)+(V14*'April 2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+(J15*D15)+(O15*E15)+(V15*'April 2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+(J16*D16)+(O16*E16)+(V16*'April 2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'April 2 23 payroll'!AG2</f>
        <v>0</v>
      </c>
      <c r="D17" s="3">
        <f>'April 2 23 payroll'!AH2</f>
        <v>40</v>
      </c>
      <c r="E17" s="3">
        <f>'April 2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+(J17*D17)+(O17*E17)+(V17*'April 2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+(J18*D18)+(O18*E18)+(V18*'April 2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+(J19*D19)+(O19*E19)+(V19*'April 2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+(J20*D20)+(O20*E20)+(V20*'April 2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+(J21*D21)+(O21*E21)+(V21*'April 2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+(J22*D22)+(O22*E22)+(V22*'April 2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+(J23*D23)+(O23*E23)+(V23*'April 2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+(J24*D24)+(O24*E24)+(V24*'April 2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+'April 2 23 payroll'!$AH$2</f>
        <v>40</v>
      </c>
      <c r="E25" s="3">
        <f>+'April 2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+(J25*D25)+(O25*E25)+(V25*'April 2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+'April 2 23 payroll'!$AH$2</f>
        <v>40</v>
      </c>
      <c r="E26" s="3">
        <f>+'April 2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+(J26*D26)+(O26*E26)+(V26*'April 2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+'April 2 23 payroll'!$AH$2</f>
        <v>40</v>
      </c>
      <c r="E27" s="3">
        <f>+'April 2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+(J27*D27)+(O27*E27)+(V27*'April 2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+'April 2 23 payroll'!$AH$2</f>
        <v>40</v>
      </c>
      <c r="E28" s="3">
        <f>+'April 2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+(J28*D28)+(O28*E28)+(V28*'April 2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+'April 2 23 payroll'!$AH$2</f>
        <v>40</v>
      </c>
      <c r="E29" s="3">
        <f>+'April 2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+(J29*D29)+(O29*E29)+(V29*'April 2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+'April 2 23 payroll'!$AH$2</f>
        <v>40</v>
      </c>
      <c r="E30" s="3">
        <f>+'April 2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+(J30*D30)+(O30*E30)+(V30*'April 2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+'April 2 23 payroll'!$AH$2</f>
        <v>40</v>
      </c>
      <c r="E31" s="3">
        <f>+'April 2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+(J31*D31)+(O31*E31)+(V31*'April 2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+(J32*D32)+(O32*E32)+(V32*'April 2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+(J33*D33)+(O33*E33)+(V33*'April 2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+'April 2 23 payroll'!$AH$2</f>
        <v>40</v>
      </c>
      <c r="E34" s="3">
        <f>+'April 2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+(J34*D34)+(O34*E34)+(V34*'April 2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+(J35*D35)+(O35*E35)+(V35*'April 2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+(J36*D36)+(O36*E36)+(V36*'April 2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+(J37*D37)+(O37*E37)+(V37*'April 2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+(J38*D38)+(O38*E38)+(V38*'April 2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+(J39*D39)+(O39*E39)+(V39*'April 2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+'April 2 23 payroll'!$AH$4</f>
        <v>0</v>
      </c>
      <c r="E40" s="3">
        <f>+'April 2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+(J40*D40)+(O40*E40)+(V40*'April 2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+(J41*D41)+(O41*E41)+(V41*'April 2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+(J42*D42)+(O42*E42)+(V42*'April 2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+'April 2 23 payroll'!$AH$2</f>
        <v>40</v>
      </c>
      <c r="E43" s="3">
        <f>+'April 2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+(J43*D43)+(O43*E43)+(V43*'April 2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+(J44*D44)+(O44*E44)+(V44*'April 2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+(J45*D45)+(O45*E45)+(V45*'April 2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+'April 2 23 payroll'!$AH$4</f>
        <v>0</v>
      </c>
      <c r="E46" s="3">
        <f>+'April 2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+(J46*D46)+(O46*E46)+(V46*'April 2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+'April 2 23 payroll'!$AH$2</f>
        <v>40</v>
      </c>
      <c r="E47" s="3">
        <f>+'April 2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+(J47*D47)+(O47*E47)+(V47*'April 2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+'April 2 23 payroll'!$AH$2</f>
        <v>40</v>
      </c>
      <c r="E48" s="3">
        <f>+'April 2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+(J48*D48)+(O48*E48)+(V48*'April 2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+(J49*D49)+(O49*E49)+(V49*'April 2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+(J50*D50)+(O50*E50)+(V50*'April 2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+(J51*D51)+(O51*E51)+(V51*'April 2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+'April 2 23 payroll'!$AH$2</f>
        <v>40</v>
      </c>
      <c r="E52" s="3">
        <f>+'April 2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+(J52*D52)+(O52*E52)+(V52*'April 2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+'April 2 23 payroll'!#REF!</f>
        <v>#REF!</v>
      </c>
      <c r="E53" s="3" t="e">
        <f>+'April 2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+(J53*D53)+(O53*E53)+(V53*'April 2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+(J54*D54)+(O54*E54)+(V54*'April 2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+(J55*D55)+(O55*E55)+(V55*'April 2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+(J56*D56)+(O56*E56)+(V56*'April 2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+(J57*D57)+(O57*E57)+(V57*'April 2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+(J58*D58)+(O58*E58)+(V58*'April 2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+(J59*D59)+(O59*E59)+(V59*'April 2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+(J60*D60)+(O60*E60)+(V60*'April 2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+(J61*D61)+(O61*E61)+(V61*'April 2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+(J62*D62)+(O62*E62)+(V62*'April 2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+(J63*D63)+(O63*E63)+(V63*'April 2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+(J64*D64)+(O64*E64)+(V64*'April 2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+(J65*D65)+(O65*E65)+(V65*'April 2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+(J66*D66)+(O66*E66)+(V66*'April 2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+(J67*D67)+(O67*E67)+(V67*'April 2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+(J68*D68)+(O68*E68)+(V68*'April 2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+(J69*D69)+(O69*E69)+(W69*'April 2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+(J70*D70)+(O70*E70)+(W70*'April 2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+(J71*D71)+(O71*E71)+(W71*'April 2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+(J72*D72)+(O72*E72)+(W72*'April 2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+(J73*D73)+(O73*E73)+(W73*'April 2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+(J74*D74)+(O74*E74)+(W74*'April 2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+(J75*D75)+(O75*E75)+(W75*'April 2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+(J76*D76)+(O76*E76)+(W76*'April 2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+(J77*D77)+(O77*E77)+(W77*'April 2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+(J79*D79)+(O79*E79)+(W79*'April 2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+(J80*D80)+(O80*E80)+(W80*'April 2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+(J81*D81)+(O81*E81)+(W81*'April 2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+(J83*D83)+(O83*E83)+(W83*'April 2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+(J84*D84)+(O84*E84)+(W84*'April 2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+(J85*D85)+(O85*E85)+(W85*'April 2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+(J86*D86)+(O86*E86)+(W86*'April 2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+(J87*D87)+(O87*E87)+(W87*'April 2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+(J88*D88)+(O88*E88)+(W88*'April 2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+(J89*D89)+(O89*E89)+(W89*'April 2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+(J90*D90)+(O90*E90)+(W90*'April 2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+'April 2 23 payroll'!$AH$2</f>
        <v>40</v>
      </c>
      <c r="E91" s="18">
        <f>+'April 2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+(J91*D91)+(O91*E91)+(W91*'April 2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+(J92*D92)+(O92*E92)+(W92*'April 2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+(J93*D93)+(O93*E93)+(W93*'April 2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+(J94*D94)+(O94*E94)+(W94*'April 2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+(J95*D95)+(O95*E95)+(W95*'April 2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+(J96*D96)+(O96*E96)+(W96*'April 2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+(J98*D98)+(O98*E98)+(W98*'April 2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+(J99*D99)+(O99*E99)+(W99*'April 2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+(J100*D100)+(O100*E100)+(W100*'April 2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+(J101*D101)+(O101*E101)+(W101*'April 2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+(J102*D102)+(O102*E102)+(W102*'April 2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+(J103*D103)+(O103*E103)+(W103*'April 2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+(J104*D104)+(O104*E104)+(W104*'April 2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+(J105*D105)+(O105*E105)+(W105*'April 2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+(J106*D106)+(O106*E106)+(W106*'April 2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+(J107*D107)+(O107*E107)+(W107*'April 2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+(J108*D108)+(O108*E108)+(W108*'April 2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+(J109*D109)+(O109*E109)+(W109*'April 2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+(J110*D110)+(O110*E110)+(W110*'April 2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+(J111*D111)+(O111*E111)+(W111*'April 2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+(J112*D112)+(O112*E112)+(W112*'April 2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+(J113*D113)+(O113*E113)+(W113*'April 2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+(J114*D114)+(O114*E114)+(W114*'April 2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+(J115*D115)+(O115*E115)+(W115*'April 2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+(J116*D116)+(O116*E116)+(W116*'April 2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+(J117*D117)+(O117*E117)+(W117*'April 2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+(J118*D118)+(O118*E118)+(W118*'April 2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+(J119*D119)+(O119*E119)+(W119*'April 2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+(J120*D120)+(O120*E120)+(W120*'April 2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+(J121*D121)+(O121*E121)+(W121*'April 2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+(J122*D122)+(O122*E122)+(W122*'April 2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+(J123*D123)+(O123*E123)+(W123*'April 2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+(J124*D124)+(O124*E124)+(W124*'April 2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+(J125*D125)+(O125*E125)+(W125*'April 2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+(J126*D126)+(O126*E126)+(W126*'April 2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+(J127*D127)+(O127*E127)+(W127*'April 2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+(J128*D128)+(O128*E128)+(W128*'April 2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+(J129*D129)+(O129*E129)+(W129*'April 2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+(J130*D130)+(O130*E130)+(W130*'April 2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+(J131*D131)+(O131*E131)+(W131*'April 2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+(J132*D132)+(O132*E132)+(W132*'April 2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+(J133*D133)+(O133*E133)+(W133*'April 2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+(J134*D134)+(O134*E134)+(W134*'April 2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+(J135*D135)+(O135*E135)+(W135*'April 2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+(J136*D136)+(O136*E136)+(W136*'April 2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+(J137*D137)+(O137*E137)+(W137*'April 2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+(J138*D138)+(O138*E138)+(W138*'April 2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+(J139*D139)+(O139*E139)+(W139*'April 2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+(J140*D140)+(O140*E140)+(W140*'April 2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+(J142*D142)+(O142*E142)+(W142*'April 2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+(J143*D143)+(O143*E143)+(W143*'April 2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+(J144*D144)+(O144*E144)+(W144*'April 2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+(J145*D145)+(O145*E145)+(W145*'April 2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+(J146*D146)+(O146*E146)+(W146*'April 2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+(J147*D147)+(O147*E147)+(W147*'April 2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+(J148*D148)+(O148*E148)+(W148*'April 2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+(J149*D149)+(O149*E149)+(W149*'April 2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+(J150*D150)+(O150*E150)+(X150*'April 2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+(J151*D151)+(O151*E151)+(X151*'April 2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+(J152*D152)+(O152*E152)+(X152*'April 2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+(J153*D153)+(O153*E153)+(X153*'April 2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+(J154*D154)+(O154*E154)+(X154*'April 2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+(J155*D155)+(O155*E155)+(X155*'April 2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+(J156*D156)+(O156*E156)+(X156*'April 2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+(J157*D157)+(O157*E157)+(X157*'April 2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+(J158*D158)+(O158*E158)+(X158*'April 2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+(J159*D159)+(O159*E159)+(X159*'April 2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+(J160*D160)+(O160*E160)+(X160*'April 2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+(J161*D161)+(O161*E161)+(X161*'April 2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+(J162*D162)+(O162*E162)+(X162*'April 2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+(J163*D163)+(O163*E163)+(X163*'April 2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+(J164*D164)+(O164*E164)+(X164*'April 2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+(J165*D165)+(O165*E165)+(X165*'April 2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+(J166*D166)+(O166*E166)+(X166*'April 2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+(J167*D167)+(O167*E167)+(X167*'April 2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+(J168*D168)+(O168*E168)+(X168*'April 2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+(J169*D169)+(O169*E169)+(X169*'April 2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+(J170*D170)+(O170*E170)+(X170*'April 2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+(J171*D171)+(O171*E171)+(X171*'April 2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+(J172*D172)+(O172*E172)+(X172*'April 2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+(J173*D173)+(O173*E173)+(X173*'April 2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+(J174*D174)+(O174*E174)+(X174*'April 2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+(J175*D175)+(O175*E175)+(X175*'April 2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+(J176*D176)+(O176*E176)+(X176*'April 2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+(J177*D177)+(O177*E177)+(X177*'April 2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+(J178*D178)+(O178*E178)+(X178*'April 2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+(J179*D179)+(O179*E179)+(X179*'April 2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+(J180*D180)+(O180*E180)+(X180*'April 2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+(J181*D181)+(O181*E181)+(X181*'April 2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+(J182*D182)+(O182*E182)+(X182*'April 2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+(J183*D183)+(O183*E183)+(X183*'April 2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+(J184*D184)+(O184*E184)+(X184*'April 2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+(J185*D185)+(O185*E185)+(X185*'April 2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+(J186*D186)+(O186*E186)+(X186*'April 2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+(J187*D187)+(O187*E187)+(X187*'April 2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+(J188*D188)+(O188*E188)+(X188*'April 2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+(J189*D189)+(O189*E189)+(X189*'April 2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+(J190*D190)+(O190*E190)+(X190*'April 2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+(J191*D191)+(O191*E191)+(X191*'April 2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+'April 2 23 payroll'!J62+'April 2 23 payroll'!O62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+(J193*D193)+(O193*E193)+(X193*'April 2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+(J194*D194)+(O194*E194)+(X194*'April 2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+(J195*D195)+(O195*E195)+(X195*'April 2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+(J196*D196)+(O196*E196)+(X196*'April 2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+(J197*D197)+(O197*E197)+(X197*'April 2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+(J198*D198)+(O198*E198)+(X198*'April 2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+(J199*D199)+(O199*E199)+(X199*'April 2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+(J200*D200)+(O200*E200)+(X200*'April 2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April 2 23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2021-11-13T19:36:21Z</cp:lastPrinted>
  <dcterms:created xsi:type="dcterms:W3CDTF">2012-03-12T15:50:40Z</dcterms:created>
  <dcterms:modified xsi:type="dcterms:W3CDTF">2023-04-10T15:41:53Z</dcterms:modified>
</cp:coreProperties>
</file>