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ASL Office Staff Dropbox\Spring 2023\Ref payroll\"/>
    </mc:Choice>
  </mc:AlternateContent>
  <xr:revisionPtr revIDLastSave="0" documentId="13_ncr:1_{0855C2BA-9CF8-4EC7-9C34-A5B6498AC0CA}" xr6:coauthVersionLast="47" xr6:coauthVersionMax="47" xr10:uidLastSave="{00000000-0000-0000-0000-000000000000}"/>
  <bookViews>
    <workbookView xWindow="-110" yWindow="-110" windowWidth="19420" windowHeight="10300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March 26 23 payroll" sheetId="5" r:id="rId4"/>
    <sheet name="Sheet1" sheetId="7" r:id="rId5"/>
    <sheet name="Inactive" sheetId="6" r:id="rId6"/>
  </sheets>
  <definedNames>
    <definedName name="_xlnm._FilterDatabase" localSheetId="0" hidden="1">'Game Reports'!$B$1:$F$1</definedName>
    <definedName name="_xlnm._FilterDatabase" localSheetId="3" hidden="1">'March 26 23 payroll'!$A$1:$AI$76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8" i="5" l="1"/>
  <c r="Y58" i="5"/>
  <c r="J58" i="5"/>
  <c r="O58" i="5"/>
  <c r="Z58" i="5" s="1"/>
  <c r="AC79" i="5"/>
  <c r="J8" i="5"/>
  <c r="Y8" i="5" s="1"/>
  <c r="O8" i="5"/>
  <c r="X8" i="5"/>
  <c r="J12" i="5"/>
  <c r="Y12" i="5" s="1"/>
  <c r="J13" i="5"/>
  <c r="Y13" i="5" s="1"/>
  <c r="X60" i="5"/>
  <c r="J60" i="5"/>
  <c r="Y60" i="5" s="1"/>
  <c r="O60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O6" i="5"/>
  <c r="O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9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J78" i="5"/>
  <c r="Y78" i="5" s="1"/>
  <c r="J71" i="5"/>
  <c r="Y71" i="5" s="1"/>
  <c r="J51" i="5"/>
  <c r="Y51" i="5" s="1"/>
  <c r="J44" i="5"/>
  <c r="Y44" i="5" s="1"/>
  <c r="J45" i="5"/>
  <c r="J41" i="5"/>
  <c r="Y41" i="5" s="1"/>
  <c r="J42" i="5"/>
  <c r="Y42" i="5" s="1"/>
  <c r="J6" i="5"/>
  <c r="Y6" i="5" s="1"/>
  <c r="X6" i="5"/>
  <c r="J7" i="5"/>
  <c r="Y7" i="5" s="1"/>
  <c r="X7" i="5"/>
  <c r="J9" i="5"/>
  <c r="Y9" i="5" s="1"/>
  <c r="X9" i="5"/>
  <c r="J10" i="5"/>
  <c r="Y10" i="5" s="1"/>
  <c r="X10" i="5"/>
  <c r="J11" i="5"/>
  <c r="X11" i="5"/>
  <c r="J14" i="5"/>
  <c r="Y14" i="5" s="1"/>
  <c r="J15" i="5"/>
  <c r="Y15" i="5" s="1"/>
  <c r="J16" i="5"/>
  <c r="Y16" i="5" s="1"/>
  <c r="J17" i="5"/>
  <c r="J18" i="5"/>
  <c r="Y18" i="5" s="1"/>
  <c r="J19" i="5"/>
  <c r="J20" i="5"/>
  <c r="Y20" i="5" s="1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J31" i="5"/>
  <c r="Y31" i="5" s="1"/>
  <c r="J32" i="5"/>
  <c r="Y32" i="5" s="1"/>
  <c r="J33" i="5"/>
  <c r="Y33" i="5" s="1"/>
  <c r="J34" i="5"/>
  <c r="Y34" i="5" s="1"/>
  <c r="J35" i="5"/>
  <c r="J36" i="5"/>
  <c r="Y36" i="5" s="1"/>
  <c r="J37" i="5"/>
  <c r="Y37" i="5" s="1"/>
  <c r="J38" i="5"/>
  <c r="Y38" i="5" s="1"/>
  <c r="J39" i="5"/>
  <c r="Y39" i="5" s="1"/>
  <c r="J40" i="5"/>
  <c r="Y40" i="5" s="1"/>
  <c r="J43" i="5"/>
  <c r="J46" i="5"/>
  <c r="J47" i="5"/>
  <c r="Y47" i="5" s="1"/>
  <c r="J48" i="5"/>
  <c r="Y48" i="5" s="1"/>
  <c r="J49" i="5"/>
  <c r="Y49" i="5" s="1"/>
  <c r="J50" i="5"/>
  <c r="Y50" i="5" s="1"/>
  <c r="J52" i="5"/>
  <c r="Y52" i="5" s="1"/>
  <c r="J53" i="5"/>
  <c r="Y53" i="5" s="1"/>
  <c r="J54" i="5"/>
  <c r="J55" i="5"/>
  <c r="Y55" i="5" s="1"/>
  <c r="J56" i="5"/>
  <c r="Y56" i="5" s="1"/>
  <c r="J57" i="5"/>
  <c r="Y57" i="5" s="1"/>
  <c r="J59" i="5"/>
  <c r="Y59" i="5" s="1"/>
  <c r="J61" i="5"/>
  <c r="J62" i="5"/>
  <c r="Y62" i="5" s="1"/>
  <c r="J63" i="5"/>
  <c r="J64" i="5"/>
  <c r="J65" i="5"/>
  <c r="Y65" i="5" s="1"/>
  <c r="J66" i="5"/>
  <c r="Y66" i="5" s="1"/>
  <c r="J67" i="5"/>
  <c r="Y67" i="5" s="1"/>
  <c r="J68" i="5"/>
  <c r="Y68" i="5" s="1"/>
  <c r="J69" i="5"/>
  <c r="J70" i="5"/>
  <c r="Y70" i="5" s="1"/>
  <c r="J72" i="5"/>
  <c r="Y72" i="5" s="1"/>
  <c r="J73" i="5"/>
  <c r="Y73" i="5" s="1"/>
  <c r="J74" i="5"/>
  <c r="Y74" i="5" s="1"/>
  <c r="J75" i="5"/>
  <c r="Y75" i="5" s="1"/>
  <c r="J76" i="5"/>
  <c r="Y76" i="5" s="1"/>
  <c r="J77" i="5"/>
  <c r="Y77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N56" i="2" l="1"/>
  <c r="X79" i="5"/>
  <c r="O79" i="5"/>
  <c r="Z60" i="5"/>
  <c r="Z8" i="5"/>
  <c r="Z14" i="5"/>
  <c r="Z20" i="5"/>
  <c r="Z49" i="5"/>
  <c r="Z29" i="5"/>
  <c r="Z67" i="5"/>
  <c r="Y61" i="5"/>
  <c r="Z61" i="5" s="1"/>
  <c r="Z37" i="5"/>
  <c r="Y30" i="5"/>
  <c r="Z30" i="5" s="1"/>
  <c r="Z13" i="5"/>
  <c r="Z27" i="5"/>
  <c r="Z71" i="5"/>
  <c r="Z77" i="5"/>
  <c r="Y46" i="5"/>
  <c r="Z46" i="5" s="1"/>
  <c r="Y17" i="5"/>
  <c r="Z17" i="5" s="1"/>
  <c r="Z52" i="5"/>
  <c r="Z39" i="5"/>
  <c r="Z72" i="5"/>
  <c r="Z59" i="5"/>
  <c r="Z51" i="5"/>
  <c r="Y45" i="5"/>
  <c r="Z45" i="5" s="1"/>
  <c r="Z38" i="5"/>
  <c r="Z22" i="5"/>
  <c r="Z75" i="5"/>
  <c r="Y69" i="5"/>
  <c r="Z69" i="5" s="1"/>
  <c r="Z66" i="5"/>
  <c r="Z57" i="5"/>
  <c r="Y54" i="5"/>
  <c r="Z54" i="5" s="1"/>
  <c r="Z48" i="5"/>
  <c r="Z41" i="5"/>
  <c r="Y35" i="5"/>
  <c r="Z35" i="5" s="1"/>
  <c r="Z32" i="5"/>
  <c r="Z25" i="5"/>
  <c r="Y19" i="5"/>
  <c r="Z19" i="5" s="1"/>
  <c r="Z16" i="5"/>
  <c r="Z74" i="5"/>
  <c r="Z56" i="5"/>
  <c r="Z43" i="5"/>
  <c r="Z33" i="5"/>
  <c r="Z73" i="5"/>
  <c r="Z55" i="5"/>
  <c r="Z23" i="5"/>
  <c r="Z76" i="5"/>
  <c r="Y63" i="5"/>
  <c r="Z63" i="5" s="1"/>
  <c r="Z42" i="5"/>
  <c r="Z26" i="5"/>
  <c r="Z12" i="5"/>
  <c r="Y64" i="5"/>
  <c r="Z64" i="5" s="1"/>
  <c r="Z40" i="5"/>
  <c r="Z36" i="5"/>
  <c r="Z78" i="5"/>
  <c r="Z65" i="5"/>
  <c r="Z62" i="5"/>
  <c r="Z53" i="5"/>
  <c r="Z47" i="5"/>
  <c r="Z44" i="5"/>
  <c r="Z31" i="5"/>
  <c r="Z28" i="5"/>
  <c r="Z21" i="5"/>
  <c r="Z15" i="5"/>
  <c r="Z24" i="5"/>
  <c r="Z70" i="5"/>
  <c r="Z68" i="5"/>
  <c r="Z50" i="5"/>
  <c r="Z34" i="5"/>
  <c r="Z18" i="5"/>
  <c r="Z7" i="5"/>
  <c r="Z6" i="5"/>
  <c r="Z10" i="5"/>
  <c r="Z9" i="5"/>
  <c r="Y11" i="5"/>
  <c r="Z11" i="5" s="1"/>
  <c r="J5" i="5"/>
  <c r="J79" i="5" s="1"/>
  <c r="Y5" i="5" l="1"/>
  <c r="Z5" i="5" s="1"/>
  <c r="Z79" i="5" s="1"/>
  <c r="Y79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81" i="5" l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<sst xmlns="http://schemas.openxmlformats.org/spreadsheetml/2006/main" count="1754" uniqueCount="597">
  <si>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</si>
  <si>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</si>
  <si>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</si>
  <si>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</si>
  <si>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</si>
  <si>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</si>
  <si>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</si>
  <si>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</si>
  <si>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</si>
  <si>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</si>
  <si>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</si>
  <si>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</si>
  <si>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</si>
  <si>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</si>
  <si>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</si>
  <si>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</si>
  <si>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</si>
  <si>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</si>
  <si>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</si>
  <si>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</si>
  <si>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</si>
  <si>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</si>
  <si>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</si>
  <si>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</si>
  <si>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</si>
  <si>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</si>
  <si>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</si>
  <si>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</si>
  <si>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</si>
  <si>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</si>
  <si>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</si>
  <si>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</si>
  <si>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</si>
  <si>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</si>
  <si>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</si>
  <si>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</si>
  <si>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</si>
  <si>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</si>
  <si>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</si>
  <si>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</si>
  <si>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</si>
  <si>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</si>
  <si>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</si>
  <si>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</si>
  <si>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</si>
  <si>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</si>
  <si>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</si>
  <si>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</si>
  <si>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</si>
  <si>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</si>
  <si>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</si>
  <si>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</si>
  <si>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</si>
  <si>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</si>
  <si>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</si>
  <si>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</si>
  <si>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</si>
  <si>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</si>
  <si>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</si>
  <si>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</si>
  <si>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</si>
  <si>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</si>
  <si>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</si>
  <si>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</si>
  <si>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</si>
  <si>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</si>
  <si>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</si>
  <si>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</si>
  <si>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</si>
  <si>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</si>
  <si>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</si>
  <si>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</si>
  <si>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</si>
  <si>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</si>
  <si>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</si>
  <si>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</si>
  <si>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</si>
  <si>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</si>
  <si>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</si>
  <si>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</si>
  <si>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</si>
  <si>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</si>
  <si>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</si>
  <si>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</si>
  <si>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</si>
  <si>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</si>
  <si>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</si>
  <si>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</si>
  <si>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</si>
  <si>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</si>
  <si>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</si>
  <si>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</si>
  <si>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</si>
  <si>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</si>
  <si>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</si>
  <si>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</si>
  <si>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</si>
  <si>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</si>
  <si>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</si>
  <si>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</si>
  <si>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</si>
  <si>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</si>
  <si>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</si>
  <si>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</si>
  <si>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</si>
  <si>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</si>
  <si>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</si>
  <si>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</si>
  <si>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</si>
  <si>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</si>
  <si>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</si>
  <si>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</si>
  <si>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</si>
  <si>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</si>
  <si>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</si>
  <si>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</si>
  <si>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</si>
  <si>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</si>
  <si>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</si>
  <si>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</si>
  <si>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</si>
  <si>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</si>
  <si>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</si>
  <si>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</si>
  <si>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</si>
  <si>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</si>
  <si>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</si>
  <si>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</si>
  <si>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</si>
  <si>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</si>
  <si>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</si>
  <si>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</si>
  <si>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</si>
  <si>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</si>
  <si>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</si>
  <si>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</si>
  <si>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</si>
  <si>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</si>
  <si>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</si>
  <si>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</si>
  <si>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</si>
  <si>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</si>
  <si>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</si>
  <si>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</si>
  <si>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</si>
  <si>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</si>
  <si>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</si>
  <si>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</si>
  <si>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</si>
  <si>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</si>
  <si>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</si>
  <si>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</si>
  <si>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</si>
  <si>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</si>
  <si>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</si>
  <si>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</si>
  <si>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</si>
  <si>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</si>
  <si>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</si>
  <si>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</si>
  <si>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</si>
  <si>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</si>
  <si>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</si>
  <si>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</si>
  <si>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</si>
  <si>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</si>
  <si>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</si>
  <si>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</si>
  <si>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</si>
  <si>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</si>
  <si>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</si>
  <si>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</si>
  <si>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</si>
  <si>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</si>
  <si>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</si>
  <si>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</si>
  <si>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</si>
  <si>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</si>
  <si>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</si>
  <si>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</si>
  <si>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</si>
  <si>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</si>
  <si>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</si>
  <si>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</si>
  <si>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</si>
  <si>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</si>
  <si>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</si>
  <si>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</si>
  <si>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</si>
  <si>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</si>
  <si>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</si>
  <si>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</si>
  <si>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</si>
  <si>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</si>
  <si>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</si>
  <si>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</si>
  <si>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</si>
  <si>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</si>
  <si>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</si>
  <si>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</si>
  <si>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</si>
  <si>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</si>
  <si>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</si>
  <si>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</si>
  <si>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</si>
  <si>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</si>
  <si>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</si>
  <si>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</si>
  <si>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</si>
  <si>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</si>
  <si>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</si>
  <si>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</si>
  <si>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</si>
  <si>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</si>
  <si>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</si>
  <si>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</si>
  <si>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</si>
  <si>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</si>
  <si>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</si>
  <si>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</si>
  <si>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</si>
  <si>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</si>
  <si>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</si>
  <si>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</si>
  <si>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</si>
  <si>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</si>
  <si>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</si>
  <si>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</si>
  <si>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</si>
  <si>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</si>
  <si>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</si>
  <si>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</si>
  <si>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</si>
  <si>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</si>
  <si>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</si>
  <si>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</si>
  <si>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</si>
  <si>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</si>
  <si>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</si>
  <si>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</si>
  <si>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</si>
  <si>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</si>
  <si>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</si>
  <si>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</si>
  <si>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</si>
  <si>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</si>
  <si>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</si>
  <si>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</si>
  <si>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</si>
  <si>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</si>
  <si>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</si>
  <si>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</si>
  <si>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</si>
  <si>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</si>
  <si>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</si>
  <si>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</si>
  <si>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</si>
  <si>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</si>
  <si>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</si>
  <si>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</si>
  <si>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</si>
  <si>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</si>
  <si>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</si>
  <si>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</si>
  <si>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</si>
  <si>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</si>
  <si>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</si>
  <si>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</si>
  <si>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</si>
  <si>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</si>
  <si>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</si>
  <si>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</si>
  <si>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</si>
  <si>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</si>
  <si>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</si>
  <si>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</si>
  <si>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</si>
  <si>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</si>
  <si>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</si>
  <si>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</si>
  <si>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</si>
  <si>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</si>
  <si>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</si>
  <si>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</si>
  <si>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</si>
  <si>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</si>
  <si>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</si>
  <si>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</si>
  <si>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</si>
  <si>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</si>
  <si>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</si>
  <si>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</si>
  <si>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</si>
  <si>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</si>
  <si>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</si>
  <si>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</si>
  <si>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</si>
  <si>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</si>
  <si>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</si>
  <si>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</si>
  <si>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</si>
  <si>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</si>
  <si>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</si>
  <si>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</si>
  <si>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</si>
  <si>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</si>
  <si>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</si>
  <si>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</si>
  <si>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</si>
  <si>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</si>
  <si>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</si>
  <si>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</si>
  <si>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</si>
  <si>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</si>
  <si>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</si>
  <si>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</si>
  <si>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</si>
  <si>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</si>
  <si>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</si>
  <si>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</si>
  <si>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</si>
  <si>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</si>
  <si>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</si>
  <si>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</si>
  <si>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</si>
  <si>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</si>
  <si>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</si>
  <si>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</si>
  <si>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</si>
  <si>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</si>
  <si>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</si>
  <si>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</si>
  <si>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</si>
  <si>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</si>
  <si>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</si>
  <si>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</si>
  <si>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</si>
  <si>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</si>
  <si>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</si>
  <si>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</si>
  <si>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</si>
  <si>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</si>
  <si>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</si>
  <si>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</si>
  <si>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</si>
  <si>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</si>
  <si>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</si>
  <si>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</si>
  <si>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</si>
  <si>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</si>
  <si>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</si>
  <si>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</si>
  <si>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</si>
  <si>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</si>
  <si>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</si>
  <si>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</si>
  <si>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</si>
  <si>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</si>
  <si>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</si>
  <si>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</si>
  <si>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</si>
  <si>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</si>
  <si>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</si>
  <si>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</si>
  <si>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</si>
  <si>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</si>
  <si>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</si>
  <si>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</si>
  <si>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</si>
  <si>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</si>
  <si>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</si>
  <si>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</si>
  <si>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</si>
  <si>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</si>
  <si>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</si>
  <si>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</si>
  <si>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</si>
  <si>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</si>
  <si>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</si>
  <si>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</si>
  <si>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</si>
  <si>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</si>
  <si>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</si>
  <si>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</si>
  <si>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</si>
  <si>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</si>
  <si>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</si>
  <si>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</si>
  <si>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</si>
  <si>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</si>
  <si>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</si>
  <si>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</si>
  <si>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</si>
  <si>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</si>
  <si>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</si>
  <si>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</si>
  <si>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</si>
  <si>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</si>
  <si>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</si>
  <si>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</si>
  <si>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</si>
  <si>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</si>
  <si>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</si>
  <si>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</si>
  <si>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</si>
  <si>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</si>
  <si>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</si>
  <si>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</si>
  <si>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</si>
  <si>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</si>
  <si>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</si>
  <si>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</si>
  <si>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</si>
  <si>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</si>
  <si>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</si>
  <si>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</si>
  <si>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</si>
  <si>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</si>
  <si>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</si>
  <si>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</si>
  <si>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</si>
  <si>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</si>
  <si>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</si>
  <si>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</si>
  <si>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</si>
  <si>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</si>
  <si>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</si>
  <si>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</si>
  <si>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</si>
  <si>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</si>
  <si>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</si>
  <si>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</si>
  <si>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</si>
  <si>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</si>
  <si>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</si>
  <si>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</si>
  <si>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</si>
  <si>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</si>
  <si>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</si>
  <si>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</si>
  <si>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</si>
  <si>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</si>
  <si>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</si>
  <si>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</si>
  <si>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</si>
  <si>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</si>
  <si>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</si>
  <si>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</si>
  <si>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</si>
  <si>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</si>
  <si>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</si>
  <si>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</si>
  <si>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</si>
  <si>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</si>
  <si>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</si>
  <si>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</si>
  <si>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</si>
  <si>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</si>
  <si>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</si>
  <si>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</si>
  <si>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</si>
  <si>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</si>
  <si>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</si>
  <si>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</si>
  <si>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</si>
  <si>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</si>
  <si>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</si>
  <si>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</si>
  <si>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</si>
  <si>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</si>
  <si>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</si>
  <si>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</si>
  <si>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</si>
  <si>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</si>
  <si>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</si>
  <si>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</si>
  <si>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</si>
  <si>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</si>
  <si>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</si>
  <si>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</si>
  <si>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</si>
  <si>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</si>
  <si>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</si>
  <si>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Men's 2nd Division</t>
  </si>
  <si>
    <t>Rushambo</t>
  </si>
  <si>
    <t>Mario</t>
  </si>
  <si>
    <t>Daniel</t>
  </si>
  <si>
    <t>Persepolis</t>
  </si>
  <si>
    <t>Atletico Milan</t>
  </si>
  <si>
    <t>Pistoleros</t>
  </si>
  <si>
    <t>Kirtland FC</t>
  </si>
  <si>
    <t>TOPSZN</t>
  </si>
  <si>
    <t>Strikers FC</t>
  </si>
  <si>
    <t>Hampton Roads</t>
  </si>
  <si>
    <t>Men's 3rd Division</t>
  </si>
  <si>
    <t>Newold'Boys</t>
  </si>
  <si>
    <t>Rogues</t>
  </si>
  <si>
    <t>Fc United</t>
  </si>
  <si>
    <t>Grass Stains</t>
  </si>
  <si>
    <t>FC Chicken Killers</t>
  </si>
  <si>
    <t>Los Seven</t>
  </si>
  <si>
    <t>Streetfrogs</t>
  </si>
  <si>
    <t>Galacticos</t>
  </si>
  <si>
    <t>Los tuzos</t>
  </si>
  <si>
    <t>Reavers</t>
  </si>
  <si>
    <t>Men's Fourth Division</t>
  </si>
  <si>
    <t>My Little Pintos</t>
  </si>
  <si>
    <t>Bushwhackers</t>
  </si>
  <si>
    <t>Cosmik Debris</t>
  </si>
  <si>
    <t>Women's 3rd Division</t>
  </si>
  <si>
    <t>Wolverines</t>
  </si>
  <si>
    <t>Perfect Storm</t>
  </si>
  <si>
    <t>Violet Femmes</t>
  </si>
  <si>
    <t>Revolution</t>
  </si>
  <si>
    <t>Wonder Women</t>
  </si>
  <si>
    <t>Odyssey</t>
  </si>
  <si>
    <t>Women's 2nd Division</t>
  </si>
  <si>
    <t>Renegades</t>
  </si>
  <si>
    <t>Led Boots</t>
  </si>
  <si>
    <t>Ms. Fits VFB</t>
  </si>
  <si>
    <t>Coed Second Division</t>
  </si>
  <si>
    <t>Overruled</t>
  </si>
  <si>
    <t>Manchesthair United</t>
  </si>
  <si>
    <t>Just Kickin' It</t>
  </si>
  <si>
    <t>Zia FC</t>
  </si>
  <si>
    <t>Atletico NM</t>
  </si>
  <si>
    <t>Chile Caliente</t>
  </si>
  <si>
    <t>Coed Third Division</t>
  </si>
  <si>
    <t>AFC Richmond</t>
  </si>
  <si>
    <t>Avenger FC</t>
  </si>
  <si>
    <t>Old Spice</t>
  </si>
  <si>
    <t>FC Learned Foot</t>
  </si>
  <si>
    <t>FC Caliente</t>
  </si>
  <si>
    <t>The Outlaws</t>
  </si>
  <si>
    <t>Bandits</t>
  </si>
  <si>
    <t>Coed Fourth Division</t>
  </si>
  <si>
    <t>Whatever</t>
  </si>
  <si>
    <t>Bad News Bears</t>
  </si>
  <si>
    <t>Diversity</t>
  </si>
  <si>
    <t>Chelsea</t>
  </si>
  <si>
    <t>Roadrunners</t>
  </si>
  <si>
    <t>FC Masters</t>
  </si>
  <si>
    <t>Mutiny</t>
  </si>
  <si>
    <t>FC Pompo</t>
  </si>
  <si>
    <t>Game of Throw-Ins</t>
  </si>
  <si>
    <t>EL TRI</t>
  </si>
  <si>
    <t>Sweded</t>
  </si>
  <si>
    <t>Filthy Animals</t>
  </si>
  <si>
    <t>Moosehead</t>
  </si>
  <si>
    <t>Oldies but Goodies</t>
  </si>
  <si>
    <t>L7 Weenies</t>
  </si>
  <si>
    <t>pending</t>
  </si>
  <si>
    <t>Express</t>
  </si>
  <si>
    <t>New World</t>
  </si>
  <si>
    <t>Kicking and Screaming FC</t>
  </si>
  <si>
    <t>The QTs</t>
  </si>
  <si>
    <t>Meza</t>
  </si>
  <si>
    <t>Mean Micheladas</t>
  </si>
  <si>
    <t>Marcos</t>
  </si>
  <si>
    <t>Torrez-Orrtiz</t>
  </si>
  <si>
    <t>BIENVENU</t>
  </si>
  <si>
    <t>Zefack</t>
  </si>
  <si>
    <t>Rowdy</t>
  </si>
  <si>
    <t>Davis</t>
  </si>
  <si>
    <t>Los Luchadores</t>
  </si>
  <si>
    <t>Charizard</t>
  </si>
  <si>
    <t>Fraudcelona</t>
  </si>
  <si>
    <t>The underachievers</t>
  </si>
  <si>
    <t>Sam</t>
  </si>
  <si>
    <t>Albanna</t>
  </si>
  <si>
    <t>Henri</t>
  </si>
  <si>
    <t>Ndaya</t>
  </si>
  <si>
    <t>Valedorez FC</t>
  </si>
  <si>
    <t>Dave</t>
  </si>
  <si>
    <t>FC Xolos</t>
  </si>
  <si>
    <t>E Pluribus Unum</t>
  </si>
  <si>
    <t>Mumba</t>
  </si>
  <si>
    <t>Real Imperio</t>
  </si>
  <si>
    <t>Furia Extrema</t>
  </si>
  <si>
    <t>Fc Allstars</t>
  </si>
  <si>
    <t>Omar</t>
  </si>
  <si>
    <t>Eldenawi</t>
  </si>
  <si>
    <t>Skylor</t>
  </si>
  <si>
    <t>Rose</t>
  </si>
  <si>
    <t>Cooper</t>
  </si>
  <si>
    <t>Beggs</t>
  </si>
  <si>
    <t>Sklyor</t>
  </si>
  <si>
    <t>Dioses</t>
  </si>
  <si>
    <t>LeeAnne</t>
  </si>
  <si>
    <t>Huarumos</t>
  </si>
  <si>
    <t>Gonzalez</t>
  </si>
  <si>
    <t>Roswell</t>
  </si>
  <si>
    <t>The Ambassadors</t>
  </si>
  <si>
    <t>Westgate United</t>
  </si>
  <si>
    <t>WMFC</t>
  </si>
  <si>
    <t>did 5 center asignemtn</t>
  </si>
  <si>
    <t>* - report created before game date (often caused by re-scheduled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</si>
</sst>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164" fontId="0" fillId="0" borderId="0" xfId="0" applyNumberFormat="1"/>
    <xf numFmtId="0" fontId="0" fillId="5" borderId="0" xfId="0" applyFill="1"/>
    <xf numFmtId="0" fontId="0" fillId="3" borderId="0" xfId="0" applyFill="1" applyAlignment="1">
      <alignment horizontal="right"/>
    </xf>
    <xf numFmtId="0" fontId="2" fillId="5" borderId="0" xfId="0" applyFont="1" applyFill="1"/>
    <xf numFmtId="47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showWhiteSpace="0" topLeftCell="A19" zoomScale="75" zoomScaleNormal="75" workbookViewId="0">
      <selection activeCell="L40" sqref="L40:M40"/>
    </sheetView>
  </sheetViews>
  <sheetFormatPr defaultRowHeight="12.5" x14ac:dyDescent="0.25"/>
  <cols>
    <col min="2" max="2" width="10.54296875" customWidth="1"/>
    <col min="3" max="3" width="11.6328125" customWidth="1"/>
    <col min="4" max="4" width="24.08984375" customWidth="1"/>
    <col min="5" max="5" width="19.453125" customWidth="1"/>
    <col min="6" max="6" width="11.453125" bestFit="1" customWidth="1"/>
    <col min="7" max="7" width="13.90625" customWidth="1"/>
    <col min="8" max="8" width="13.6328125" customWidth="1"/>
    <col min="9" max="9" width="11.54296875" customWidth="1"/>
    <col min="10" max="10" width="16.36328125" customWidth="1"/>
    <col min="11" max="11" width="15.08984375" customWidth="1"/>
    <col min="12" max="12" width="14.81640625" bestFit="1" customWidth="1"/>
    <col min="13" max="13" width="10.81640625" customWidth="1"/>
  </cols>
  <sheetData>
    <row r="1" spans="1:13" x14ac:dyDescent="0.25">
      <c r="B1" s="1">
        <v>45015</v>
      </c>
      <c r="C1" s="1"/>
      <c r="H1" s="49" t="s">
        <v>97</v>
      </c>
      <c r="I1" s="49"/>
      <c r="J1" s="49" t="s">
        <v>101</v>
      </c>
      <c r="K1" s="49"/>
      <c r="L1" s="49" t="s">
        <v>101</v>
      </c>
      <c r="M1" s="49"/>
    </row>
    <row r="2" spans="1:13" x14ac:dyDescent="0.25">
      <c r="A2">
        <v>1</v>
      </c>
      <c r="B2" s="14">
        <v>84115</v>
      </c>
      <c r="C2" t="s">
        <v>527</v>
      </c>
      <c r="D2" t="s">
        <v>531</v>
      </c>
      <c r="E2" t="s">
        <v>528</v>
      </c>
      <c r="F2" s="1">
        <v>45011</v>
      </c>
      <c r="G2" s="46">
        <v>45011.856100625002</v>
      </c>
      <c r="H2" t="s">
        <v>141</v>
      </c>
      <c r="I2" t="s">
        <v>59</v>
      </c>
      <c r="J2" s="11" t="s">
        <v>246</v>
      </c>
      <c r="L2" s="11" t="s">
        <v>246</v>
      </c>
    </row>
    <row r="3" spans="1:13" x14ac:dyDescent="0.25">
      <c r="A3">
        <v>2</v>
      </c>
      <c r="B3" s="43">
        <v>84116</v>
      </c>
      <c r="C3" t="s">
        <v>527</v>
      </c>
      <c r="D3" t="s">
        <v>534</v>
      </c>
      <c r="E3" t="s">
        <v>555</v>
      </c>
      <c r="F3" s="1">
        <v>45011</v>
      </c>
      <c r="G3" s="46">
        <v>45011.660792222225</v>
      </c>
      <c r="H3" t="s">
        <v>586</v>
      </c>
      <c r="I3" t="s">
        <v>583</v>
      </c>
      <c r="J3" t="s">
        <v>486</v>
      </c>
      <c r="K3" t="s">
        <v>213</v>
      </c>
      <c r="L3" s="11" t="s">
        <v>246</v>
      </c>
    </row>
    <row r="4" spans="1:13" x14ac:dyDescent="0.25">
      <c r="A4">
        <v>3</v>
      </c>
      <c r="B4" s="43">
        <v>84117</v>
      </c>
      <c r="C4" t="s">
        <v>527</v>
      </c>
      <c r="D4" t="s">
        <v>524</v>
      </c>
      <c r="E4" t="s">
        <v>522</v>
      </c>
      <c r="F4" s="1">
        <v>45011</v>
      </c>
      <c r="G4" s="46">
        <v>45011.663078912039</v>
      </c>
      <c r="H4" t="s">
        <v>586</v>
      </c>
      <c r="I4" t="s">
        <v>583</v>
      </c>
      <c r="J4" t="s">
        <v>486</v>
      </c>
      <c r="K4" t="s">
        <v>213</v>
      </c>
      <c r="L4" s="11" t="s">
        <v>246</v>
      </c>
    </row>
    <row r="5" spans="1:13" x14ac:dyDescent="0.25">
      <c r="A5">
        <v>4</v>
      </c>
      <c r="B5" s="14">
        <v>84118</v>
      </c>
      <c r="C5" t="s">
        <v>527</v>
      </c>
      <c r="D5" t="s">
        <v>523</v>
      </c>
      <c r="E5" t="s">
        <v>557</v>
      </c>
      <c r="F5" s="1">
        <v>45011</v>
      </c>
      <c r="G5" s="46">
        <v>45014.932502546297</v>
      </c>
      <c r="H5" t="s">
        <v>438</v>
      </c>
      <c r="I5" t="s">
        <v>590</v>
      </c>
      <c r="J5" s="11" t="s">
        <v>246</v>
      </c>
      <c r="L5" s="11" t="s">
        <v>246</v>
      </c>
    </row>
    <row r="6" spans="1:13" x14ac:dyDescent="0.25">
      <c r="A6">
        <v>5</v>
      </c>
      <c r="B6" s="14">
        <v>84119</v>
      </c>
      <c r="C6" t="s">
        <v>527</v>
      </c>
      <c r="D6" t="s">
        <v>541</v>
      </c>
      <c r="E6" t="s">
        <v>529</v>
      </c>
      <c r="F6" s="1">
        <v>45011</v>
      </c>
      <c r="G6" s="46">
        <v>45011.91606221065</v>
      </c>
      <c r="H6" t="s">
        <v>160</v>
      </c>
      <c r="I6" t="s">
        <v>161</v>
      </c>
      <c r="J6" s="11" t="s">
        <v>246</v>
      </c>
      <c r="L6" s="11" t="s">
        <v>246</v>
      </c>
    </row>
    <row r="7" spans="1:13" x14ac:dyDescent="0.25">
      <c r="A7">
        <v>6</v>
      </c>
      <c r="B7" s="43">
        <v>84174</v>
      </c>
      <c r="C7" t="s">
        <v>520</v>
      </c>
      <c r="D7" t="s">
        <v>549</v>
      </c>
      <c r="E7" t="s">
        <v>565</v>
      </c>
      <c r="F7" s="1">
        <v>45011</v>
      </c>
      <c r="G7" s="46">
        <v>45011.529389965275</v>
      </c>
      <c r="H7" t="s">
        <v>385</v>
      </c>
      <c r="I7" t="s">
        <v>556</v>
      </c>
      <c r="J7" t="s">
        <v>385</v>
      </c>
      <c r="K7" t="s">
        <v>441</v>
      </c>
      <c r="L7" s="11" t="s">
        <v>246</v>
      </c>
    </row>
    <row r="8" spans="1:13" x14ac:dyDescent="0.25">
      <c r="A8">
        <v>8</v>
      </c>
      <c r="B8">
        <v>84176</v>
      </c>
      <c r="C8" t="s">
        <v>520</v>
      </c>
      <c r="D8" t="s">
        <v>550</v>
      </c>
      <c r="E8" t="s">
        <v>547</v>
      </c>
      <c r="F8" s="1">
        <v>45011</v>
      </c>
      <c r="G8" s="46">
        <v>45011.617714155094</v>
      </c>
      <c r="H8" t="s">
        <v>385</v>
      </c>
      <c r="I8" t="s">
        <v>556</v>
      </c>
      <c r="J8" t="s">
        <v>121</v>
      </c>
      <c r="K8" t="s">
        <v>305</v>
      </c>
      <c r="L8" t="s">
        <v>385</v>
      </c>
      <c r="M8" t="s">
        <v>441</v>
      </c>
    </row>
    <row r="9" spans="1:13" x14ac:dyDescent="0.25">
      <c r="A9">
        <v>9</v>
      </c>
      <c r="B9">
        <v>84177</v>
      </c>
      <c r="C9" t="s">
        <v>520</v>
      </c>
      <c r="D9" t="s">
        <v>546</v>
      </c>
      <c r="E9" t="s">
        <v>592</v>
      </c>
      <c r="F9" s="1">
        <v>45011</v>
      </c>
      <c r="G9" s="46">
        <v>45011.89612863426</v>
      </c>
      <c r="H9" t="s">
        <v>24</v>
      </c>
      <c r="I9" t="s">
        <v>74</v>
      </c>
      <c r="J9" t="s">
        <v>558</v>
      </c>
      <c r="K9" t="s">
        <v>559</v>
      </c>
      <c r="L9" t="s">
        <v>234</v>
      </c>
      <c r="M9" t="s">
        <v>122</v>
      </c>
    </row>
    <row r="10" spans="1:13" x14ac:dyDescent="0.25">
      <c r="A10">
        <v>10</v>
      </c>
      <c r="B10" s="43">
        <v>84178</v>
      </c>
      <c r="C10" t="s">
        <v>520</v>
      </c>
      <c r="D10" t="s">
        <v>521</v>
      </c>
      <c r="E10" t="s">
        <v>525</v>
      </c>
      <c r="F10" s="1">
        <v>45011</v>
      </c>
      <c r="G10" s="46">
        <v>45011.64567283565</v>
      </c>
      <c r="H10" t="s">
        <v>385</v>
      </c>
      <c r="I10" t="s">
        <v>556</v>
      </c>
      <c r="J10" t="s">
        <v>385</v>
      </c>
      <c r="K10" t="s">
        <v>441</v>
      </c>
      <c r="L10" s="11" t="s">
        <v>246</v>
      </c>
    </row>
    <row r="11" spans="1:13" x14ac:dyDescent="0.25">
      <c r="A11">
        <v>11</v>
      </c>
      <c r="B11" s="43">
        <v>84179</v>
      </c>
      <c r="C11" t="s">
        <v>520</v>
      </c>
      <c r="D11" t="s">
        <v>564</v>
      </c>
      <c r="E11" t="s">
        <v>532</v>
      </c>
      <c r="F11" s="1">
        <v>45011</v>
      </c>
      <c r="G11" s="46">
        <v>45012.009794826386</v>
      </c>
      <c r="H11" t="s">
        <v>45</v>
      </c>
      <c r="I11" t="s">
        <v>250</v>
      </c>
      <c r="J11" t="s">
        <v>558</v>
      </c>
      <c r="K11" t="s">
        <v>559</v>
      </c>
      <c r="L11" s="11" t="s">
        <v>246</v>
      </c>
    </row>
    <row r="12" spans="1:13" x14ac:dyDescent="0.25">
      <c r="A12">
        <v>12</v>
      </c>
      <c r="B12" s="43">
        <v>84180</v>
      </c>
      <c r="C12" t="s">
        <v>520</v>
      </c>
      <c r="D12" t="s">
        <v>553</v>
      </c>
      <c r="E12" t="s">
        <v>526</v>
      </c>
      <c r="F12" s="1">
        <v>45011</v>
      </c>
      <c r="G12" s="46">
        <v>45011.64752042824</v>
      </c>
      <c r="H12" t="s">
        <v>385</v>
      </c>
      <c r="I12" t="s">
        <v>556</v>
      </c>
      <c r="J12" t="s">
        <v>385</v>
      </c>
      <c r="K12" t="s">
        <v>441</v>
      </c>
      <c r="L12" s="11" t="s">
        <v>246</v>
      </c>
    </row>
    <row r="13" spans="1:13" x14ac:dyDescent="0.25">
      <c r="A13">
        <v>13</v>
      </c>
      <c r="B13">
        <v>84181</v>
      </c>
      <c r="C13" t="s">
        <v>520</v>
      </c>
      <c r="D13" t="s">
        <v>593</v>
      </c>
      <c r="E13" t="s">
        <v>554</v>
      </c>
      <c r="F13" s="1">
        <v>45011</v>
      </c>
      <c r="G13" s="46">
        <v>45012.005485381946</v>
      </c>
      <c r="H13" t="s">
        <v>45</v>
      </c>
      <c r="I13" t="s">
        <v>250</v>
      </c>
      <c r="J13" t="s">
        <v>558</v>
      </c>
      <c r="K13" t="s">
        <v>559</v>
      </c>
      <c r="L13" t="s">
        <v>282</v>
      </c>
      <c r="M13" t="s">
        <v>283</v>
      </c>
    </row>
    <row r="14" spans="1:13" x14ac:dyDescent="0.25">
      <c r="A14">
        <v>14</v>
      </c>
      <c r="B14" s="14">
        <v>84277</v>
      </c>
      <c r="C14" t="s">
        <v>494</v>
      </c>
      <c r="D14" t="s">
        <v>501</v>
      </c>
      <c r="E14" t="s">
        <v>499</v>
      </c>
      <c r="F14" s="1">
        <v>45011</v>
      </c>
      <c r="G14" s="46">
        <v>45014.832470393521</v>
      </c>
      <c r="H14" t="s">
        <v>350</v>
      </c>
      <c r="I14" t="s">
        <v>351</v>
      </c>
      <c r="J14" s="11" t="s">
        <v>246</v>
      </c>
      <c r="L14" s="11" t="s">
        <v>246</v>
      </c>
    </row>
    <row r="15" spans="1:13" x14ac:dyDescent="0.25">
      <c r="A15">
        <v>15</v>
      </c>
      <c r="B15">
        <v>84278</v>
      </c>
      <c r="C15" t="s">
        <v>494</v>
      </c>
      <c r="D15" t="s">
        <v>496</v>
      </c>
      <c r="E15" t="s">
        <v>497</v>
      </c>
      <c r="F15" s="1">
        <v>45011</v>
      </c>
      <c r="G15" s="46">
        <v>45011.977225844908</v>
      </c>
      <c r="H15" t="s">
        <v>13</v>
      </c>
      <c r="I15" t="s">
        <v>576</v>
      </c>
      <c r="J15" t="s">
        <v>588</v>
      </c>
      <c r="K15" t="s">
        <v>271</v>
      </c>
      <c r="L15" t="s">
        <v>121</v>
      </c>
      <c r="M15" t="s">
        <v>305</v>
      </c>
    </row>
    <row r="16" spans="1:13" x14ac:dyDescent="0.25">
      <c r="A16">
        <v>16</v>
      </c>
      <c r="B16" s="43">
        <v>84279</v>
      </c>
      <c r="C16" t="s">
        <v>494</v>
      </c>
      <c r="D16" t="s">
        <v>572</v>
      </c>
      <c r="E16" t="s">
        <v>594</v>
      </c>
      <c r="F16" s="1">
        <v>45011</v>
      </c>
      <c r="G16" s="46">
        <v>45014.927707361108</v>
      </c>
      <c r="H16" t="s">
        <v>438</v>
      </c>
      <c r="I16" t="s">
        <v>590</v>
      </c>
      <c r="J16" t="s">
        <v>24</v>
      </c>
      <c r="K16" t="s">
        <v>74</v>
      </c>
      <c r="L16" s="11" t="s">
        <v>246</v>
      </c>
    </row>
    <row r="17" spans="1:13" x14ac:dyDescent="0.25">
      <c r="A17">
        <v>17</v>
      </c>
      <c r="B17">
        <v>84280</v>
      </c>
      <c r="C17" t="s">
        <v>494</v>
      </c>
      <c r="D17" t="s">
        <v>504</v>
      </c>
      <c r="E17" t="s">
        <v>566</v>
      </c>
      <c r="F17" s="1">
        <v>45011</v>
      </c>
      <c r="G17" s="46">
        <v>45011.985878055559</v>
      </c>
      <c r="H17" t="s">
        <v>560</v>
      </c>
      <c r="I17" t="s">
        <v>561</v>
      </c>
      <c r="J17" t="s">
        <v>588</v>
      </c>
      <c r="K17" t="s">
        <v>271</v>
      </c>
      <c r="L17" t="s">
        <v>376</v>
      </c>
      <c r="M17" t="s">
        <v>428</v>
      </c>
    </row>
    <row r="18" spans="1:13" x14ac:dyDescent="0.25">
      <c r="A18">
        <v>18</v>
      </c>
      <c r="B18">
        <v>84281</v>
      </c>
      <c r="C18" t="s">
        <v>494</v>
      </c>
      <c r="D18" t="s">
        <v>503</v>
      </c>
      <c r="E18" t="s">
        <v>498</v>
      </c>
      <c r="F18" s="1">
        <v>45011</v>
      </c>
      <c r="G18" s="46">
        <v>45011.983334826386</v>
      </c>
      <c r="H18" t="s">
        <v>34</v>
      </c>
      <c r="I18" t="s">
        <v>61</v>
      </c>
      <c r="J18" t="s">
        <v>467</v>
      </c>
      <c r="K18" t="s">
        <v>217</v>
      </c>
      <c r="L18" t="s">
        <v>13</v>
      </c>
      <c r="M18" t="s">
        <v>576</v>
      </c>
    </row>
    <row r="19" spans="1:13" x14ac:dyDescent="0.25">
      <c r="A19">
        <v>19</v>
      </c>
      <c r="B19" s="43">
        <v>84282</v>
      </c>
      <c r="C19" t="s">
        <v>494</v>
      </c>
      <c r="D19" t="s">
        <v>567</v>
      </c>
      <c r="E19" t="s">
        <v>587</v>
      </c>
      <c r="F19" s="1">
        <v>45011</v>
      </c>
      <c r="G19" s="46">
        <v>45012.804066539349</v>
      </c>
      <c r="H19" t="s">
        <v>588</v>
      </c>
      <c r="I19" t="s">
        <v>271</v>
      </c>
      <c r="J19" t="s">
        <v>560</v>
      </c>
      <c r="K19" t="s">
        <v>561</v>
      </c>
      <c r="L19" s="11" t="s">
        <v>246</v>
      </c>
    </row>
    <row r="20" spans="1:13" x14ac:dyDescent="0.25">
      <c r="A20">
        <v>20</v>
      </c>
      <c r="B20" s="14">
        <v>84283</v>
      </c>
      <c r="C20" t="s">
        <v>494</v>
      </c>
      <c r="D20" t="s">
        <v>589</v>
      </c>
      <c r="E20" t="s">
        <v>493</v>
      </c>
      <c r="F20" s="1">
        <v>45011</v>
      </c>
      <c r="G20" s="46">
        <v>45011.983086354165</v>
      </c>
      <c r="H20" t="s">
        <v>13</v>
      </c>
      <c r="I20" t="s">
        <v>576</v>
      </c>
      <c r="J20" s="11" t="s">
        <v>246</v>
      </c>
      <c r="L20" s="11" t="s">
        <v>246</v>
      </c>
    </row>
    <row r="21" spans="1:13" x14ac:dyDescent="0.25">
      <c r="A21">
        <v>21</v>
      </c>
      <c r="B21">
        <v>84284</v>
      </c>
      <c r="C21" t="s">
        <v>494</v>
      </c>
      <c r="D21" t="s">
        <v>495</v>
      </c>
      <c r="E21" t="s">
        <v>502</v>
      </c>
      <c r="F21" s="1">
        <v>45011</v>
      </c>
      <c r="G21" s="46">
        <v>45011.995038680558</v>
      </c>
      <c r="H21" t="s">
        <v>560</v>
      </c>
      <c r="I21" t="s">
        <v>561</v>
      </c>
      <c r="J21" t="s">
        <v>13</v>
      </c>
      <c r="K21" t="s">
        <v>576</v>
      </c>
      <c r="L21" t="s">
        <v>376</v>
      </c>
      <c r="M21" t="s">
        <v>428</v>
      </c>
    </row>
    <row r="22" spans="1:13" x14ac:dyDescent="0.25">
      <c r="A22">
        <v>22</v>
      </c>
      <c r="B22" s="14">
        <v>84365</v>
      </c>
      <c r="C22" t="s">
        <v>535</v>
      </c>
      <c r="D22" t="s">
        <v>542</v>
      </c>
      <c r="E22" t="s">
        <v>536</v>
      </c>
      <c r="F22" s="1">
        <v>45011</v>
      </c>
      <c r="G22" s="46">
        <v>45011.663729513886</v>
      </c>
      <c r="H22" t="s">
        <v>45</v>
      </c>
      <c r="I22" t="s">
        <v>416</v>
      </c>
      <c r="J22" s="11" t="s">
        <v>246</v>
      </c>
      <c r="L22" s="11" t="s">
        <v>246</v>
      </c>
    </row>
    <row r="23" spans="1:13" x14ac:dyDescent="0.25">
      <c r="A23">
        <v>23</v>
      </c>
      <c r="B23" s="14">
        <v>84366</v>
      </c>
      <c r="C23" t="s">
        <v>535</v>
      </c>
      <c r="D23" t="s">
        <v>533</v>
      </c>
      <c r="E23" t="s">
        <v>540</v>
      </c>
      <c r="F23" s="1">
        <v>45011</v>
      </c>
      <c r="G23" s="46">
        <v>45011.670873599534</v>
      </c>
      <c r="H23" t="s">
        <v>72</v>
      </c>
      <c r="I23" t="s">
        <v>73</v>
      </c>
      <c r="J23" s="11" t="s">
        <v>246</v>
      </c>
      <c r="L23" s="11" t="s">
        <v>246</v>
      </c>
    </row>
    <row r="24" spans="1:13" x14ac:dyDescent="0.25">
      <c r="A24">
        <v>24</v>
      </c>
      <c r="B24" s="43">
        <v>84367</v>
      </c>
      <c r="C24" t="s">
        <v>535</v>
      </c>
      <c r="D24" t="s">
        <v>544</v>
      </c>
      <c r="E24" t="s">
        <v>537</v>
      </c>
      <c r="F24" s="1">
        <v>45011</v>
      </c>
      <c r="G24" s="46">
        <v>45013.441027071756</v>
      </c>
      <c r="H24" t="s">
        <v>198</v>
      </c>
      <c r="I24" t="s">
        <v>199</v>
      </c>
      <c r="J24" t="s">
        <v>573</v>
      </c>
      <c r="K24" t="s">
        <v>166</v>
      </c>
      <c r="L24" s="11" t="s">
        <v>246</v>
      </c>
    </row>
    <row r="25" spans="1:13" x14ac:dyDescent="0.25">
      <c r="A25">
        <v>25</v>
      </c>
      <c r="B25" s="43">
        <v>84368</v>
      </c>
      <c r="C25" t="s">
        <v>535</v>
      </c>
      <c r="D25" t="s">
        <v>538</v>
      </c>
      <c r="E25" t="s">
        <v>530</v>
      </c>
      <c r="F25" s="1">
        <v>45011</v>
      </c>
      <c r="G25" s="46">
        <v>45013.443978900461</v>
      </c>
      <c r="H25" t="s">
        <v>198</v>
      </c>
      <c r="I25" t="s">
        <v>199</v>
      </c>
      <c r="J25" t="s">
        <v>573</v>
      </c>
      <c r="K25" t="s">
        <v>166</v>
      </c>
      <c r="L25" s="11" t="s">
        <v>246</v>
      </c>
    </row>
    <row r="26" spans="1:13" x14ac:dyDescent="0.25">
      <c r="A26">
        <v>26</v>
      </c>
      <c r="B26" s="47">
        <v>84369</v>
      </c>
      <c r="C26" t="s">
        <v>535</v>
      </c>
      <c r="D26" t="s">
        <v>543</v>
      </c>
      <c r="E26" t="s">
        <v>539</v>
      </c>
      <c r="F26" s="1">
        <v>45011</v>
      </c>
      <c r="G26" s="46">
        <v>45011.883778333337</v>
      </c>
      <c r="H26" t="s">
        <v>385</v>
      </c>
      <c r="I26" t="s">
        <v>556</v>
      </c>
      <c r="J26" t="s">
        <v>141</v>
      </c>
      <c r="K26" t="s">
        <v>59</v>
      </c>
      <c r="L26" t="s">
        <v>385</v>
      </c>
      <c r="M26" t="s">
        <v>441</v>
      </c>
    </row>
    <row r="27" spans="1:13" x14ac:dyDescent="0.25">
      <c r="A27">
        <v>27</v>
      </c>
      <c r="B27">
        <v>84415</v>
      </c>
      <c r="C27" t="s">
        <v>483</v>
      </c>
      <c r="D27" t="s">
        <v>490</v>
      </c>
      <c r="E27" t="s">
        <v>575</v>
      </c>
      <c r="F27" s="1">
        <v>45011</v>
      </c>
      <c r="G27" s="46">
        <v>45011.979028171299</v>
      </c>
      <c r="H27" t="s">
        <v>560</v>
      </c>
      <c r="I27" t="s">
        <v>561</v>
      </c>
      <c r="J27" t="s">
        <v>584</v>
      </c>
      <c r="K27" t="s">
        <v>585</v>
      </c>
      <c r="L27" t="s">
        <v>580</v>
      </c>
      <c r="M27" t="s">
        <v>581</v>
      </c>
    </row>
    <row r="28" spans="1:13" x14ac:dyDescent="0.25">
      <c r="A28">
        <v>28</v>
      </c>
      <c r="B28">
        <v>84416</v>
      </c>
      <c r="C28" t="s">
        <v>483</v>
      </c>
      <c r="D28" t="s">
        <v>487</v>
      </c>
      <c r="E28" t="s">
        <v>488</v>
      </c>
      <c r="F28" s="1">
        <v>45011</v>
      </c>
      <c r="G28" s="46">
        <v>45014.84025666667</v>
      </c>
      <c r="H28" t="s">
        <v>350</v>
      </c>
      <c r="I28" t="s">
        <v>351</v>
      </c>
      <c r="J28" t="s">
        <v>584</v>
      </c>
      <c r="K28" t="s">
        <v>585</v>
      </c>
      <c r="L28" t="s">
        <v>580</v>
      </c>
      <c r="M28" t="s">
        <v>581</v>
      </c>
    </row>
    <row r="29" spans="1:13" x14ac:dyDescent="0.25">
      <c r="A29">
        <v>29</v>
      </c>
      <c r="B29">
        <v>84417</v>
      </c>
      <c r="C29" t="s">
        <v>483</v>
      </c>
      <c r="D29" t="s">
        <v>489</v>
      </c>
      <c r="E29" t="s">
        <v>492</v>
      </c>
      <c r="F29" s="1">
        <v>45011</v>
      </c>
      <c r="G29" s="46">
        <v>45012.794114988428</v>
      </c>
      <c r="H29" t="s">
        <v>14</v>
      </c>
      <c r="I29" t="s">
        <v>15</v>
      </c>
      <c r="J29" t="s">
        <v>36</v>
      </c>
      <c r="K29" t="s">
        <v>37</v>
      </c>
      <c r="L29" t="s">
        <v>570</v>
      </c>
      <c r="M29" t="s">
        <v>571</v>
      </c>
    </row>
    <row r="30" spans="1:13" x14ac:dyDescent="0.25">
      <c r="A30">
        <v>30</v>
      </c>
      <c r="B30">
        <v>84418</v>
      </c>
      <c r="C30" t="s">
        <v>483</v>
      </c>
      <c r="D30" t="s">
        <v>484</v>
      </c>
      <c r="E30" t="s">
        <v>577</v>
      </c>
      <c r="F30" s="1">
        <v>45011</v>
      </c>
      <c r="G30" s="46">
        <v>45011.987495439818</v>
      </c>
      <c r="H30" t="s">
        <v>34</v>
      </c>
      <c r="I30" t="s">
        <v>61</v>
      </c>
      <c r="J30" t="s">
        <v>376</v>
      </c>
      <c r="K30" t="s">
        <v>428</v>
      </c>
      <c r="L30" t="s">
        <v>478</v>
      </c>
      <c r="M30" t="s">
        <v>479</v>
      </c>
    </row>
    <row r="31" spans="1:13" x14ac:dyDescent="0.25">
      <c r="A31">
        <v>31</v>
      </c>
      <c r="B31">
        <v>84419</v>
      </c>
      <c r="C31" t="s">
        <v>483</v>
      </c>
      <c r="D31" t="s">
        <v>574</v>
      </c>
      <c r="E31" t="s">
        <v>491</v>
      </c>
      <c r="F31" s="1">
        <v>45011</v>
      </c>
      <c r="G31" s="46">
        <v>45012.684448449072</v>
      </c>
      <c r="H31" t="s">
        <v>570</v>
      </c>
      <c r="I31" t="s">
        <v>571</v>
      </c>
      <c r="J31" t="s">
        <v>36</v>
      </c>
      <c r="K31" t="s">
        <v>37</v>
      </c>
      <c r="L31" t="s">
        <v>580</v>
      </c>
      <c r="M31" t="s">
        <v>581</v>
      </c>
    </row>
    <row r="32" spans="1:13" x14ac:dyDescent="0.25">
      <c r="A32">
        <v>32</v>
      </c>
      <c r="B32">
        <v>84476</v>
      </c>
      <c r="C32" t="s">
        <v>505</v>
      </c>
      <c r="D32" t="s">
        <v>508</v>
      </c>
      <c r="E32" t="s">
        <v>507</v>
      </c>
      <c r="F32" s="1">
        <v>45011</v>
      </c>
      <c r="G32" s="46">
        <v>45012.680391979164</v>
      </c>
      <c r="H32" t="s">
        <v>570</v>
      </c>
      <c r="I32" t="s">
        <v>571</v>
      </c>
      <c r="J32" t="s">
        <v>411</v>
      </c>
      <c r="K32" t="s">
        <v>470</v>
      </c>
      <c r="L32" t="s">
        <v>36</v>
      </c>
      <c r="M32" t="s">
        <v>37</v>
      </c>
    </row>
    <row r="33" spans="1:13" x14ac:dyDescent="0.25">
      <c r="A33">
        <v>33</v>
      </c>
      <c r="B33">
        <v>84477</v>
      </c>
      <c r="C33" t="s">
        <v>505</v>
      </c>
      <c r="D33" t="s">
        <v>506</v>
      </c>
      <c r="E33" t="s">
        <v>500</v>
      </c>
      <c r="F33" s="1">
        <v>45011</v>
      </c>
      <c r="G33" s="46">
        <v>45012.688577094908</v>
      </c>
      <c r="H33" t="s">
        <v>570</v>
      </c>
      <c r="I33" t="s">
        <v>571</v>
      </c>
      <c r="J33" t="s">
        <v>478</v>
      </c>
      <c r="K33" t="s">
        <v>479</v>
      </c>
      <c r="L33" t="s">
        <v>36</v>
      </c>
      <c r="M33" t="s">
        <v>37</v>
      </c>
    </row>
    <row r="34" spans="1:13" x14ac:dyDescent="0.25">
      <c r="A34">
        <v>34</v>
      </c>
      <c r="B34" s="14">
        <v>84506</v>
      </c>
      <c r="C34" t="s">
        <v>516</v>
      </c>
      <c r="D34" t="s">
        <v>519</v>
      </c>
      <c r="E34" t="s">
        <v>578</v>
      </c>
      <c r="F34" s="1">
        <v>45011</v>
      </c>
      <c r="G34" s="46">
        <v>45011.861895798611</v>
      </c>
      <c r="H34" t="s">
        <v>141</v>
      </c>
      <c r="I34" t="s">
        <v>59</v>
      </c>
      <c r="J34" s="11" t="s">
        <v>246</v>
      </c>
      <c r="L34" s="11" t="s">
        <v>246</v>
      </c>
    </row>
    <row r="35" spans="1:13" x14ac:dyDescent="0.25">
      <c r="A35">
        <v>35</v>
      </c>
      <c r="B35" s="14">
        <v>84507</v>
      </c>
      <c r="C35" t="s">
        <v>516</v>
      </c>
      <c r="D35" t="s">
        <v>517</v>
      </c>
      <c r="E35" t="s">
        <v>518</v>
      </c>
      <c r="F35" s="1">
        <v>45011</v>
      </c>
      <c r="G35" s="46">
        <v>45011.866402546293</v>
      </c>
      <c r="H35" t="s">
        <v>141</v>
      </c>
      <c r="I35" t="s">
        <v>59</v>
      </c>
      <c r="J35" s="11" t="s">
        <v>246</v>
      </c>
      <c r="L35" s="11" t="s">
        <v>246</v>
      </c>
    </row>
    <row r="36" spans="1:13" x14ac:dyDescent="0.25">
      <c r="A36">
        <v>36</v>
      </c>
      <c r="B36" s="43">
        <v>84562</v>
      </c>
      <c r="C36" t="s">
        <v>509</v>
      </c>
      <c r="D36" t="s">
        <v>512</v>
      </c>
      <c r="E36" t="s">
        <v>552</v>
      </c>
      <c r="F36" s="1">
        <v>45011</v>
      </c>
      <c r="G36" s="46">
        <v>45013.485201979165</v>
      </c>
      <c r="H36" t="s">
        <v>34</v>
      </c>
      <c r="I36" t="s">
        <v>472</v>
      </c>
      <c r="J36" t="s">
        <v>234</v>
      </c>
      <c r="K36" t="s">
        <v>122</v>
      </c>
      <c r="L36" s="11" t="s">
        <v>246</v>
      </c>
    </row>
    <row r="37" spans="1:13" x14ac:dyDescent="0.25">
      <c r="A37">
        <v>37</v>
      </c>
      <c r="B37" s="14">
        <v>84563</v>
      </c>
      <c r="C37" t="s">
        <v>509</v>
      </c>
      <c r="D37" t="s">
        <v>510</v>
      </c>
      <c r="E37" t="s">
        <v>513</v>
      </c>
      <c r="F37" s="1">
        <v>45011</v>
      </c>
      <c r="G37" s="46">
        <v>45013.488047268518</v>
      </c>
      <c r="H37" t="s">
        <v>34</v>
      </c>
      <c r="I37" t="s">
        <v>472</v>
      </c>
      <c r="J37" s="11" t="s">
        <v>246</v>
      </c>
      <c r="L37" s="11" t="s">
        <v>246</v>
      </c>
    </row>
    <row r="38" spans="1:13" x14ac:dyDescent="0.25">
      <c r="A38">
        <v>38</v>
      </c>
      <c r="B38" s="43">
        <v>84564</v>
      </c>
      <c r="C38" t="s">
        <v>509</v>
      </c>
      <c r="D38" t="s">
        <v>579</v>
      </c>
      <c r="E38" t="s">
        <v>515</v>
      </c>
      <c r="F38" s="1">
        <v>45011</v>
      </c>
      <c r="G38" s="46">
        <v>45013.492975879628</v>
      </c>
      <c r="H38" t="s">
        <v>34</v>
      </c>
      <c r="I38" t="s">
        <v>472</v>
      </c>
      <c r="J38" t="s">
        <v>160</v>
      </c>
      <c r="K38" t="s">
        <v>161</v>
      </c>
      <c r="L38" s="11" t="s">
        <v>246</v>
      </c>
    </row>
    <row r="39" spans="1:13" x14ac:dyDescent="0.25">
      <c r="A39">
        <v>39</v>
      </c>
      <c r="B39" s="14">
        <v>84565</v>
      </c>
      <c r="C39" t="s">
        <v>509</v>
      </c>
      <c r="D39" t="s">
        <v>514</v>
      </c>
      <c r="E39" t="s">
        <v>511</v>
      </c>
      <c r="F39" s="1">
        <v>45011</v>
      </c>
      <c r="G39" s="46">
        <v>45013.48927928241</v>
      </c>
      <c r="H39" s="52" t="s">
        <v>34</v>
      </c>
      <c r="I39" s="52" t="s">
        <v>472</v>
      </c>
      <c r="J39" s="11" t="s">
        <v>246</v>
      </c>
      <c r="L39" s="11" t="s">
        <v>246</v>
      </c>
    </row>
    <row r="40" spans="1:13" x14ac:dyDescent="0.25">
      <c r="A40">
        <v>1</v>
      </c>
      <c r="B40" s="52">
        <v>84322</v>
      </c>
      <c r="C40" t="s">
        <v>494</v>
      </c>
      <c r="D40" t="s">
        <v>572</v>
      </c>
      <c r="E40" t="s">
        <v>493</v>
      </c>
      <c r="F40" s="1">
        <v>45010</v>
      </c>
      <c r="G40" s="46">
        <v>45010.67173490741</v>
      </c>
      <c r="H40" s="52" t="s">
        <v>185</v>
      </c>
      <c r="I40" s="52" t="s">
        <v>124</v>
      </c>
      <c r="J40" t="s">
        <v>34</v>
      </c>
      <c r="K40" t="s">
        <v>61</v>
      </c>
      <c r="L40" t="s">
        <v>45</v>
      </c>
      <c r="M40" t="s">
        <v>416</v>
      </c>
    </row>
    <row r="41" spans="1:13" x14ac:dyDescent="0.25">
      <c r="A41" t="s">
        <v>596</v>
      </c>
      <c r="F41" s="1"/>
    </row>
    <row r="43" spans="1:13" x14ac:dyDescent="0.25">
      <c r="A43">
        <v>7</v>
      </c>
      <c r="B43">
        <v>84175</v>
      </c>
      <c r="C43" t="s">
        <v>520</v>
      </c>
      <c r="D43" t="s">
        <v>548</v>
      </c>
      <c r="E43" t="s">
        <v>545</v>
      </c>
      <c r="F43" s="1">
        <v>45011</v>
      </c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topLeftCell="E18" zoomScaleNormal="100" workbookViewId="0">
      <selection activeCell="H40" sqref="H40"/>
    </sheetView>
  </sheetViews>
  <sheetFormatPr defaultRowHeight="12.5" x14ac:dyDescent="0.25"/>
  <cols>
    <col min="2" max="2" width="9.08984375" bestFit="1" customWidth="1"/>
    <col min="3" max="3" width="15.6328125" bestFit="1" customWidth="1"/>
    <col min="4" max="4" width="15.6328125" customWidth="1"/>
    <col min="5" max="6" width="11.54296875" bestFit="1" customWidth="1"/>
    <col min="7" max="7" width="11.81640625" customWidth="1"/>
    <col min="8" max="8" width="18.90625" customWidth="1"/>
    <col min="9" max="9" width="11.54296875" bestFit="1" customWidth="1"/>
    <col min="10" max="10" width="14.54296875" bestFit="1" customWidth="1"/>
    <col min="11" max="11" width="11.54296875" bestFit="1" customWidth="1"/>
    <col min="12" max="14" width="11.54296875" customWidth="1"/>
    <col min="15" max="15" width="11" bestFit="1" customWidth="1"/>
  </cols>
  <sheetData>
    <row r="1" spans="2:18" ht="13" x14ac:dyDescent="0.3">
      <c r="B1" s="1"/>
      <c r="C1" s="50"/>
      <c r="D1" s="50"/>
      <c r="G1" s="50"/>
      <c r="H1" s="50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2:18" x14ac:dyDescent="0.25">
      <c r="B2" s="14">
        <v>84115</v>
      </c>
      <c r="C2" t="s">
        <v>141</v>
      </c>
      <c r="D2" t="s">
        <v>59</v>
      </c>
      <c r="E2" s="14">
        <v>84115</v>
      </c>
      <c r="F2" s="11" t="s">
        <v>246</v>
      </c>
      <c r="H2" s="14">
        <v>84115</v>
      </c>
      <c r="I2" s="11" t="s">
        <v>246</v>
      </c>
      <c r="L2">
        <v>1</v>
      </c>
      <c r="O2">
        <v>1</v>
      </c>
      <c r="P2">
        <v>1</v>
      </c>
      <c r="Q2">
        <f>SUM(M2:P2)</f>
        <v>2</v>
      </c>
      <c r="R2">
        <f>+Q2-2</f>
        <v>0</v>
      </c>
    </row>
    <row r="3" spans="2:18" x14ac:dyDescent="0.25">
      <c r="B3" s="43">
        <v>84116</v>
      </c>
      <c r="C3" t="s">
        <v>586</v>
      </c>
      <c r="D3" t="s">
        <v>583</v>
      </c>
      <c r="E3" s="43">
        <v>84116</v>
      </c>
      <c r="F3" t="s">
        <v>486</v>
      </c>
      <c r="G3" t="s">
        <v>213</v>
      </c>
      <c r="H3" s="43">
        <v>84116</v>
      </c>
      <c r="I3" s="11" t="s">
        <v>246</v>
      </c>
      <c r="L3">
        <v>1</v>
      </c>
      <c r="M3">
        <v>1</v>
      </c>
      <c r="P3">
        <v>1</v>
      </c>
      <c r="Q3">
        <f t="shared" ref="Q3:Q42" si="0">SUM(M3:P3)</f>
        <v>2</v>
      </c>
      <c r="R3">
        <f t="shared" ref="R3:R37" si="1">+Q3-2</f>
        <v>0</v>
      </c>
    </row>
    <row r="4" spans="2:18" x14ac:dyDescent="0.25">
      <c r="B4" s="43">
        <v>84117</v>
      </c>
      <c r="C4" t="s">
        <v>586</v>
      </c>
      <c r="D4" t="s">
        <v>583</v>
      </c>
      <c r="E4" s="43">
        <v>84117</v>
      </c>
      <c r="F4" t="s">
        <v>486</v>
      </c>
      <c r="G4" t="s">
        <v>213</v>
      </c>
      <c r="H4" s="43">
        <v>84117</v>
      </c>
      <c r="I4" s="11" t="s">
        <v>246</v>
      </c>
      <c r="L4">
        <v>1</v>
      </c>
      <c r="M4">
        <v>1</v>
      </c>
      <c r="P4">
        <v>1</v>
      </c>
      <c r="Q4">
        <f t="shared" si="0"/>
        <v>2</v>
      </c>
      <c r="R4">
        <f t="shared" si="1"/>
        <v>0</v>
      </c>
    </row>
    <row r="5" spans="2:18" x14ac:dyDescent="0.25">
      <c r="B5" s="14">
        <v>84118</v>
      </c>
      <c r="C5" t="s">
        <v>438</v>
      </c>
      <c r="D5" t="s">
        <v>590</v>
      </c>
      <c r="E5" s="14">
        <v>84118</v>
      </c>
      <c r="F5" s="11" t="s">
        <v>246</v>
      </c>
      <c r="H5" s="14">
        <v>84118</v>
      </c>
      <c r="I5" s="11" t="s">
        <v>246</v>
      </c>
      <c r="L5">
        <v>1</v>
      </c>
      <c r="O5">
        <v>1</v>
      </c>
      <c r="P5">
        <v>1</v>
      </c>
      <c r="Q5">
        <f t="shared" si="0"/>
        <v>2</v>
      </c>
      <c r="R5">
        <f t="shared" si="1"/>
        <v>0</v>
      </c>
    </row>
    <row r="6" spans="2:18" x14ac:dyDescent="0.25">
      <c r="B6" s="14">
        <v>84119</v>
      </c>
      <c r="C6" t="s">
        <v>160</v>
      </c>
      <c r="D6" t="s">
        <v>161</v>
      </c>
      <c r="E6" s="14">
        <v>84119</v>
      </c>
      <c r="F6" s="11" t="s">
        <v>246</v>
      </c>
      <c r="H6" s="14">
        <v>84119</v>
      </c>
      <c r="I6" s="11" t="s">
        <v>246</v>
      </c>
      <c r="L6">
        <v>1</v>
      </c>
      <c r="O6">
        <v>1</v>
      </c>
      <c r="P6">
        <v>1</v>
      </c>
      <c r="Q6">
        <f t="shared" si="0"/>
        <v>2</v>
      </c>
      <c r="R6">
        <f t="shared" si="1"/>
        <v>0</v>
      </c>
    </row>
    <row r="7" spans="2:18" x14ac:dyDescent="0.25">
      <c r="B7" s="43">
        <v>84174</v>
      </c>
      <c r="C7" t="s">
        <v>385</v>
      </c>
      <c r="D7" t="s">
        <v>556</v>
      </c>
      <c r="E7" s="43">
        <v>84174</v>
      </c>
      <c r="F7" t="s">
        <v>385</v>
      </c>
      <c r="G7" t="s">
        <v>441</v>
      </c>
      <c r="H7" s="43">
        <v>84174</v>
      </c>
      <c r="I7" s="11" t="s">
        <v>246</v>
      </c>
      <c r="L7">
        <v>1</v>
      </c>
      <c r="M7">
        <v>1</v>
      </c>
      <c r="P7">
        <v>1</v>
      </c>
      <c r="Q7">
        <f t="shared" si="0"/>
        <v>2</v>
      </c>
      <c r="R7">
        <f t="shared" si="1"/>
        <v>0</v>
      </c>
    </row>
    <row r="8" spans="2:18" x14ac:dyDescent="0.25">
      <c r="B8">
        <v>84176</v>
      </c>
      <c r="C8" t="s">
        <v>385</v>
      </c>
      <c r="D8" t="s">
        <v>556</v>
      </c>
      <c r="E8">
        <v>84176</v>
      </c>
      <c r="F8" t="s">
        <v>121</v>
      </c>
      <c r="G8" t="s">
        <v>305</v>
      </c>
      <c r="H8">
        <v>84176</v>
      </c>
      <c r="I8" t="s">
        <v>385</v>
      </c>
      <c r="J8" t="s">
        <v>441</v>
      </c>
      <c r="L8">
        <v>1</v>
      </c>
      <c r="M8">
        <v>1</v>
      </c>
      <c r="N8">
        <v>1</v>
      </c>
      <c r="Q8">
        <f t="shared" si="0"/>
        <v>2</v>
      </c>
      <c r="R8">
        <f t="shared" si="1"/>
        <v>0</v>
      </c>
    </row>
    <row r="9" spans="2:18" x14ac:dyDescent="0.25">
      <c r="B9">
        <v>84177</v>
      </c>
      <c r="C9" t="s">
        <v>24</v>
      </c>
      <c r="D9" t="s">
        <v>74</v>
      </c>
      <c r="E9">
        <v>84177</v>
      </c>
      <c r="F9" t="s">
        <v>558</v>
      </c>
      <c r="G9" t="s">
        <v>559</v>
      </c>
      <c r="H9">
        <v>84177</v>
      </c>
      <c r="I9" t="s">
        <v>234</v>
      </c>
      <c r="J9" t="s">
        <v>122</v>
      </c>
      <c r="L9">
        <v>1</v>
      </c>
      <c r="M9">
        <v>1</v>
      </c>
      <c r="N9">
        <v>1</v>
      </c>
      <c r="Q9">
        <f t="shared" si="0"/>
        <v>2</v>
      </c>
      <c r="R9">
        <f t="shared" si="1"/>
        <v>0</v>
      </c>
    </row>
    <row r="10" spans="2:18" x14ac:dyDescent="0.25">
      <c r="B10" s="43">
        <v>84178</v>
      </c>
      <c r="C10" t="s">
        <v>385</v>
      </c>
      <c r="D10" t="s">
        <v>556</v>
      </c>
      <c r="E10" s="43">
        <v>84178</v>
      </c>
      <c r="F10" t="s">
        <v>385</v>
      </c>
      <c r="G10" t="s">
        <v>441</v>
      </c>
      <c r="H10" s="43">
        <v>84178</v>
      </c>
      <c r="I10" s="11" t="s">
        <v>246</v>
      </c>
      <c r="L10">
        <v>1</v>
      </c>
      <c r="M10">
        <v>1</v>
      </c>
      <c r="P10">
        <v>1</v>
      </c>
      <c r="Q10">
        <f t="shared" si="0"/>
        <v>2</v>
      </c>
      <c r="R10">
        <f t="shared" si="1"/>
        <v>0</v>
      </c>
    </row>
    <row r="11" spans="2:18" x14ac:dyDescent="0.25">
      <c r="B11" s="43">
        <v>84179</v>
      </c>
      <c r="C11" t="s">
        <v>45</v>
      </c>
      <c r="D11" t="s">
        <v>250</v>
      </c>
      <c r="E11" s="43">
        <v>84179</v>
      </c>
      <c r="F11" t="s">
        <v>558</v>
      </c>
      <c r="G11" t="s">
        <v>559</v>
      </c>
      <c r="H11" s="43">
        <v>84179</v>
      </c>
      <c r="I11" s="11" t="s">
        <v>246</v>
      </c>
      <c r="L11">
        <v>1</v>
      </c>
      <c r="M11">
        <v>1</v>
      </c>
      <c r="P11">
        <v>1</v>
      </c>
      <c r="Q11">
        <f t="shared" si="0"/>
        <v>2</v>
      </c>
      <c r="R11">
        <f t="shared" si="1"/>
        <v>0</v>
      </c>
    </row>
    <row r="12" spans="2:18" x14ac:dyDescent="0.25">
      <c r="B12" s="43">
        <v>84180</v>
      </c>
      <c r="C12" t="s">
        <v>385</v>
      </c>
      <c r="D12" t="s">
        <v>556</v>
      </c>
      <c r="E12" s="43">
        <v>84180</v>
      </c>
      <c r="F12" t="s">
        <v>385</v>
      </c>
      <c r="G12" t="s">
        <v>441</v>
      </c>
      <c r="H12" s="43">
        <v>84180</v>
      </c>
      <c r="I12" s="11" t="s">
        <v>246</v>
      </c>
      <c r="L12">
        <v>1</v>
      </c>
      <c r="M12">
        <v>1</v>
      </c>
      <c r="P12">
        <v>1</v>
      </c>
      <c r="Q12">
        <f t="shared" si="0"/>
        <v>2</v>
      </c>
      <c r="R12">
        <f t="shared" si="1"/>
        <v>0</v>
      </c>
    </row>
    <row r="13" spans="2:18" x14ac:dyDescent="0.25">
      <c r="B13">
        <v>84181</v>
      </c>
      <c r="C13" t="s">
        <v>45</v>
      </c>
      <c r="D13" t="s">
        <v>250</v>
      </c>
      <c r="E13">
        <v>84181</v>
      </c>
      <c r="F13" t="s">
        <v>558</v>
      </c>
      <c r="G13" t="s">
        <v>559</v>
      </c>
      <c r="H13">
        <v>84181</v>
      </c>
      <c r="I13" t="s">
        <v>282</v>
      </c>
      <c r="J13" t="s">
        <v>283</v>
      </c>
      <c r="L13">
        <v>1</v>
      </c>
      <c r="M13">
        <v>1</v>
      </c>
      <c r="N13">
        <v>1</v>
      </c>
      <c r="Q13">
        <f t="shared" si="0"/>
        <v>2</v>
      </c>
      <c r="R13">
        <f t="shared" si="1"/>
        <v>0</v>
      </c>
    </row>
    <row r="14" spans="2:18" x14ac:dyDescent="0.25">
      <c r="B14" s="14">
        <v>84277</v>
      </c>
      <c r="C14" t="s">
        <v>350</v>
      </c>
      <c r="D14" t="s">
        <v>351</v>
      </c>
      <c r="E14" s="14">
        <v>84277</v>
      </c>
      <c r="F14" s="11" t="s">
        <v>246</v>
      </c>
      <c r="H14" s="14">
        <v>84277</v>
      </c>
      <c r="I14" s="11" t="s">
        <v>246</v>
      </c>
      <c r="L14">
        <v>1</v>
      </c>
      <c r="O14">
        <v>1</v>
      </c>
      <c r="P14">
        <v>1</v>
      </c>
      <c r="Q14">
        <f t="shared" si="0"/>
        <v>2</v>
      </c>
      <c r="R14">
        <f t="shared" si="1"/>
        <v>0</v>
      </c>
    </row>
    <row r="15" spans="2:18" x14ac:dyDescent="0.25">
      <c r="B15">
        <v>84278</v>
      </c>
      <c r="C15" t="s">
        <v>13</v>
      </c>
      <c r="D15" t="s">
        <v>576</v>
      </c>
      <c r="E15">
        <v>84278</v>
      </c>
      <c r="F15" t="s">
        <v>588</v>
      </c>
      <c r="G15" t="s">
        <v>271</v>
      </c>
      <c r="H15">
        <v>84278</v>
      </c>
      <c r="I15" t="s">
        <v>121</v>
      </c>
      <c r="J15" t="s">
        <v>305</v>
      </c>
      <c r="L15">
        <v>1</v>
      </c>
      <c r="M15">
        <v>1</v>
      </c>
      <c r="N15">
        <v>1</v>
      </c>
      <c r="Q15">
        <f t="shared" si="0"/>
        <v>2</v>
      </c>
      <c r="R15">
        <f t="shared" si="1"/>
        <v>0</v>
      </c>
    </row>
    <row r="16" spans="2:18" x14ac:dyDescent="0.25">
      <c r="B16" s="43">
        <v>84279</v>
      </c>
      <c r="C16" t="s">
        <v>438</v>
      </c>
      <c r="D16" t="s">
        <v>590</v>
      </c>
      <c r="E16" s="43">
        <v>84279</v>
      </c>
      <c r="F16" t="s">
        <v>24</v>
      </c>
      <c r="G16" t="s">
        <v>74</v>
      </c>
      <c r="H16" s="43">
        <v>84279</v>
      </c>
      <c r="I16" s="11" t="s">
        <v>246</v>
      </c>
      <c r="L16">
        <v>1</v>
      </c>
      <c r="M16">
        <v>1</v>
      </c>
      <c r="P16">
        <v>1</v>
      </c>
      <c r="Q16">
        <f t="shared" si="0"/>
        <v>2</v>
      </c>
      <c r="R16">
        <f t="shared" si="1"/>
        <v>0</v>
      </c>
    </row>
    <row r="17" spans="2:18" x14ac:dyDescent="0.25">
      <c r="B17">
        <v>84280</v>
      </c>
      <c r="C17" t="s">
        <v>560</v>
      </c>
      <c r="D17" t="s">
        <v>561</v>
      </c>
      <c r="E17">
        <v>84280</v>
      </c>
      <c r="F17" t="s">
        <v>588</v>
      </c>
      <c r="G17" t="s">
        <v>271</v>
      </c>
      <c r="H17">
        <v>84280</v>
      </c>
      <c r="I17" t="s">
        <v>376</v>
      </c>
      <c r="J17" t="s">
        <v>428</v>
      </c>
      <c r="L17">
        <v>1</v>
      </c>
      <c r="M17">
        <v>1</v>
      </c>
      <c r="N17">
        <v>1</v>
      </c>
      <c r="Q17">
        <f t="shared" si="0"/>
        <v>2</v>
      </c>
      <c r="R17">
        <f t="shared" si="1"/>
        <v>0</v>
      </c>
    </row>
    <row r="18" spans="2:18" x14ac:dyDescent="0.25">
      <c r="B18">
        <v>84281</v>
      </c>
      <c r="C18" t="s">
        <v>34</v>
      </c>
      <c r="D18" t="s">
        <v>61</v>
      </c>
      <c r="E18">
        <v>84281</v>
      </c>
      <c r="F18" t="s">
        <v>467</v>
      </c>
      <c r="G18" t="s">
        <v>217</v>
      </c>
      <c r="H18">
        <v>84281</v>
      </c>
      <c r="I18" t="s">
        <v>13</v>
      </c>
      <c r="J18" t="s">
        <v>576</v>
      </c>
      <c r="L18">
        <v>1</v>
      </c>
      <c r="M18">
        <v>1</v>
      </c>
      <c r="N18">
        <v>1</v>
      </c>
      <c r="Q18">
        <f t="shared" si="0"/>
        <v>2</v>
      </c>
      <c r="R18">
        <f t="shared" si="1"/>
        <v>0</v>
      </c>
    </row>
    <row r="19" spans="2:18" x14ac:dyDescent="0.25">
      <c r="B19" s="43">
        <v>84282</v>
      </c>
      <c r="C19" t="s">
        <v>588</v>
      </c>
      <c r="D19" t="s">
        <v>271</v>
      </c>
      <c r="E19" s="43">
        <v>84282</v>
      </c>
      <c r="F19" t="s">
        <v>560</v>
      </c>
      <c r="G19" t="s">
        <v>561</v>
      </c>
      <c r="H19" s="43">
        <v>84282</v>
      </c>
      <c r="I19" s="11" t="s">
        <v>246</v>
      </c>
      <c r="L19">
        <v>1</v>
      </c>
      <c r="M19">
        <v>1</v>
      </c>
      <c r="P19">
        <v>1</v>
      </c>
      <c r="Q19">
        <f t="shared" si="0"/>
        <v>2</v>
      </c>
      <c r="R19">
        <f t="shared" si="1"/>
        <v>0</v>
      </c>
    </row>
    <row r="20" spans="2:18" x14ac:dyDescent="0.25">
      <c r="B20" s="14">
        <v>84283</v>
      </c>
      <c r="C20" t="s">
        <v>13</v>
      </c>
      <c r="D20" t="s">
        <v>576</v>
      </c>
      <c r="E20" s="14">
        <v>84283</v>
      </c>
      <c r="F20" s="11" t="s">
        <v>246</v>
      </c>
      <c r="H20" s="14">
        <v>84283</v>
      </c>
      <c r="I20" s="11" t="s">
        <v>246</v>
      </c>
      <c r="L20">
        <v>1</v>
      </c>
      <c r="O20">
        <v>1</v>
      </c>
      <c r="P20">
        <v>1</v>
      </c>
      <c r="Q20">
        <f t="shared" si="0"/>
        <v>2</v>
      </c>
      <c r="R20">
        <f t="shared" si="1"/>
        <v>0</v>
      </c>
    </row>
    <row r="21" spans="2:18" x14ac:dyDescent="0.25">
      <c r="B21">
        <v>84284</v>
      </c>
      <c r="C21" t="s">
        <v>560</v>
      </c>
      <c r="D21" t="s">
        <v>561</v>
      </c>
      <c r="E21">
        <v>84284</v>
      </c>
      <c r="F21" t="s">
        <v>13</v>
      </c>
      <c r="G21" t="s">
        <v>576</v>
      </c>
      <c r="H21">
        <v>84284</v>
      </c>
      <c r="I21" t="s">
        <v>376</v>
      </c>
      <c r="J21" t="s">
        <v>428</v>
      </c>
      <c r="L21">
        <v>1</v>
      </c>
      <c r="M21">
        <v>1</v>
      </c>
      <c r="N21">
        <v>1</v>
      </c>
      <c r="Q21">
        <f t="shared" si="0"/>
        <v>2</v>
      </c>
      <c r="R21">
        <f t="shared" si="1"/>
        <v>0</v>
      </c>
    </row>
    <row r="22" spans="2:18" x14ac:dyDescent="0.25">
      <c r="B22" s="14">
        <v>84365</v>
      </c>
      <c r="C22" t="s">
        <v>45</v>
      </c>
      <c r="D22" t="s">
        <v>416</v>
      </c>
      <c r="E22" s="14">
        <v>84365</v>
      </c>
      <c r="F22" s="11" t="s">
        <v>246</v>
      </c>
      <c r="H22" s="14">
        <v>84365</v>
      </c>
      <c r="I22" s="11" t="s">
        <v>246</v>
      </c>
      <c r="L22">
        <v>1</v>
      </c>
      <c r="O22">
        <v>1</v>
      </c>
      <c r="P22">
        <v>1</v>
      </c>
      <c r="Q22">
        <f t="shared" si="0"/>
        <v>2</v>
      </c>
      <c r="R22">
        <f t="shared" si="1"/>
        <v>0</v>
      </c>
    </row>
    <row r="23" spans="2:18" x14ac:dyDescent="0.25">
      <c r="B23" s="14">
        <v>84366</v>
      </c>
      <c r="C23" t="s">
        <v>72</v>
      </c>
      <c r="D23" t="s">
        <v>73</v>
      </c>
      <c r="E23" s="14">
        <v>84366</v>
      </c>
      <c r="F23" s="11" t="s">
        <v>246</v>
      </c>
      <c r="H23" s="14">
        <v>84366</v>
      </c>
      <c r="I23" s="11" t="s">
        <v>246</v>
      </c>
      <c r="L23">
        <v>1</v>
      </c>
      <c r="O23">
        <v>1</v>
      </c>
      <c r="P23">
        <v>1</v>
      </c>
      <c r="Q23">
        <f t="shared" si="0"/>
        <v>2</v>
      </c>
      <c r="R23">
        <f t="shared" si="1"/>
        <v>0</v>
      </c>
    </row>
    <row r="24" spans="2:18" x14ac:dyDescent="0.25">
      <c r="B24" s="43">
        <v>84367</v>
      </c>
      <c r="C24" t="s">
        <v>198</v>
      </c>
      <c r="D24" t="s">
        <v>199</v>
      </c>
      <c r="E24" s="43">
        <v>84367</v>
      </c>
      <c r="F24" t="s">
        <v>573</v>
      </c>
      <c r="G24" t="s">
        <v>166</v>
      </c>
      <c r="H24" s="43">
        <v>84367</v>
      </c>
      <c r="I24" s="11" t="s">
        <v>246</v>
      </c>
      <c r="L24">
        <v>1</v>
      </c>
      <c r="M24">
        <v>1</v>
      </c>
      <c r="P24">
        <v>1</v>
      </c>
      <c r="Q24">
        <f t="shared" si="0"/>
        <v>2</v>
      </c>
      <c r="R24">
        <f t="shared" si="1"/>
        <v>0</v>
      </c>
    </row>
    <row r="25" spans="2:18" x14ac:dyDescent="0.25">
      <c r="B25" s="43">
        <v>84368</v>
      </c>
      <c r="C25" t="s">
        <v>198</v>
      </c>
      <c r="D25" t="s">
        <v>199</v>
      </c>
      <c r="E25" s="43">
        <v>84368</v>
      </c>
      <c r="F25" t="s">
        <v>573</v>
      </c>
      <c r="G25" t="s">
        <v>166</v>
      </c>
      <c r="H25" s="43">
        <v>84368</v>
      </c>
      <c r="I25" s="11" t="s">
        <v>246</v>
      </c>
      <c r="L25">
        <v>1</v>
      </c>
      <c r="M25">
        <v>1</v>
      </c>
      <c r="P25">
        <v>1</v>
      </c>
      <c r="Q25">
        <f t="shared" si="0"/>
        <v>2</v>
      </c>
      <c r="R25">
        <f t="shared" si="1"/>
        <v>0</v>
      </c>
    </row>
    <row r="26" spans="2:18" x14ac:dyDescent="0.25">
      <c r="B26" s="48">
        <v>84369</v>
      </c>
      <c r="C26" s="48" t="s">
        <v>385</v>
      </c>
      <c r="D26" s="48" t="s">
        <v>556</v>
      </c>
      <c r="E26" s="48">
        <v>84369</v>
      </c>
      <c r="F26" s="48" t="s">
        <v>141</v>
      </c>
      <c r="G26" s="48" t="s">
        <v>59</v>
      </c>
      <c r="H26" s="48">
        <v>84369</v>
      </c>
      <c r="I26" t="s">
        <v>385</v>
      </c>
      <c r="J26" t="s">
        <v>441</v>
      </c>
      <c r="L26">
        <v>1</v>
      </c>
      <c r="M26">
        <v>1</v>
      </c>
      <c r="N26">
        <v>1</v>
      </c>
      <c r="Q26">
        <f t="shared" si="0"/>
        <v>2</v>
      </c>
      <c r="R26">
        <f t="shared" si="1"/>
        <v>0</v>
      </c>
    </row>
    <row r="27" spans="2:18" x14ac:dyDescent="0.25">
      <c r="B27">
        <v>84415</v>
      </c>
      <c r="C27" t="s">
        <v>560</v>
      </c>
      <c r="D27" t="s">
        <v>561</v>
      </c>
      <c r="E27">
        <v>84415</v>
      </c>
      <c r="F27" t="s">
        <v>584</v>
      </c>
      <c r="G27" t="s">
        <v>585</v>
      </c>
      <c r="H27">
        <v>84415</v>
      </c>
      <c r="I27" t="s">
        <v>580</v>
      </c>
      <c r="J27" t="s">
        <v>581</v>
      </c>
      <c r="L27">
        <v>1</v>
      </c>
      <c r="M27">
        <v>1</v>
      </c>
      <c r="N27">
        <v>1</v>
      </c>
      <c r="Q27">
        <f t="shared" si="0"/>
        <v>2</v>
      </c>
      <c r="R27">
        <f t="shared" si="1"/>
        <v>0</v>
      </c>
    </row>
    <row r="28" spans="2:18" x14ac:dyDescent="0.25">
      <c r="B28">
        <v>84416</v>
      </c>
      <c r="C28" t="s">
        <v>350</v>
      </c>
      <c r="D28" t="s">
        <v>351</v>
      </c>
      <c r="E28">
        <v>84416</v>
      </c>
      <c r="F28" t="s">
        <v>584</v>
      </c>
      <c r="G28" t="s">
        <v>585</v>
      </c>
      <c r="H28">
        <v>84416</v>
      </c>
      <c r="I28" t="s">
        <v>580</v>
      </c>
      <c r="J28" t="s">
        <v>581</v>
      </c>
      <c r="L28">
        <v>1</v>
      </c>
      <c r="M28">
        <v>1</v>
      </c>
      <c r="N28">
        <v>1</v>
      </c>
      <c r="Q28">
        <f t="shared" si="0"/>
        <v>2</v>
      </c>
      <c r="R28">
        <f t="shared" si="1"/>
        <v>0</v>
      </c>
    </row>
    <row r="29" spans="2:18" x14ac:dyDescent="0.25">
      <c r="B29">
        <v>84417</v>
      </c>
      <c r="C29" t="s">
        <v>14</v>
      </c>
      <c r="D29" t="s">
        <v>15</v>
      </c>
      <c r="E29">
        <v>84417</v>
      </c>
      <c r="F29" t="s">
        <v>36</v>
      </c>
      <c r="G29" t="s">
        <v>37</v>
      </c>
      <c r="H29">
        <v>84417</v>
      </c>
      <c r="I29" t="s">
        <v>570</v>
      </c>
      <c r="J29" t="s">
        <v>571</v>
      </c>
      <c r="L29">
        <v>1</v>
      </c>
      <c r="M29">
        <v>1</v>
      </c>
      <c r="N29">
        <v>1</v>
      </c>
      <c r="Q29">
        <f t="shared" si="0"/>
        <v>2</v>
      </c>
      <c r="R29">
        <f t="shared" si="1"/>
        <v>0</v>
      </c>
    </row>
    <row r="30" spans="2:18" x14ac:dyDescent="0.25">
      <c r="B30">
        <v>84418</v>
      </c>
      <c r="C30" t="s">
        <v>34</v>
      </c>
      <c r="D30" t="s">
        <v>61</v>
      </c>
      <c r="E30">
        <v>84418</v>
      </c>
      <c r="F30" t="s">
        <v>376</v>
      </c>
      <c r="G30" t="s">
        <v>428</v>
      </c>
      <c r="H30">
        <v>84418</v>
      </c>
      <c r="I30" t="s">
        <v>478</v>
      </c>
      <c r="J30" t="s">
        <v>479</v>
      </c>
      <c r="L30">
        <v>1</v>
      </c>
      <c r="M30">
        <v>1</v>
      </c>
      <c r="N30">
        <v>1</v>
      </c>
      <c r="Q30">
        <f t="shared" si="0"/>
        <v>2</v>
      </c>
      <c r="R30">
        <f t="shared" si="1"/>
        <v>0</v>
      </c>
    </row>
    <row r="31" spans="2:18" x14ac:dyDescent="0.25">
      <c r="B31">
        <v>84419</v>
      </c>
      <c r="C31" t="s">
        <v>570</v>
      </c>
      <c r="D31" t="s">
        <v>571</v>
      </c>
      <c r="E31">
        <v>84419</v>
      </c>
      <c r="F31" t="s">
        <v>36</v>
      </c>
      <c r="G31" t="s">
        <v>37</v>
      </c>
      <c r="H31">
        <v>84419</v>
      </c>
      <c r="I31" t="s">
        <v>580</v>
      </c>
      <c r="J31" t="s">
        <v>581</v>
      </c>
      <c r="L31">
        <v>1</v>
      </c>
      <c r="M31">
        <v>1</v>
      </c>
      <c r="N31">
        <v>1</v>
      </c>
      <c r="Q31">
        <f t="shared" si="0"/>
        <v>2</v>
      </c>
      <c r="R31">
        <f t="shared" si="1"/>
        <v>0</v>
      </c>
    </row>
    <row r="32" spans="2:18" x14ac:dyDescent="0.25">
      <c r="B32">
        <v>84476</v>
      </c>
      <c r="C32" t="s">
        <v>570</v>
      </c>
      <c r="D32" t="s">
        <v>571</v>
      </c>
      <c r="E32">
        <v>84476</v>
      </c>
      <c r="F32" t="s">
        <v>411</v>
      </c>
      <c r="G32" t="s">
        <v>470</v>
      </c>
      <c r="H32">
        <v>84476</v>
      </c>
      <c r="I32" t="s">
        <v>36</v>
      </c>
      <c r="J32" t="s">
        <v>37</v>
      </c>
      <c r="L32">
        <v>1</v>
      </c>
      <c r="M32">
        <v>1</v>
      </c>
      <c r="N32">
        <v>1</v>
      </c>
      <c r="Q32">
        <f t="shared" si="0"/>
        <v>2</v>
      </c>
      <c r="R32">
        <f t="shared" si="1"/>
        <v>0</v>
      </c>
    </row>
    <row r="33" spans="2:18" x14ac:dyDescent="0.25">
      <c r="B33">
        <v>84477</v>
      </c>
      <c r="C33" t="s">
        <v>570</v>
      </c>
      <c r="D33" t="s">
        <v>571</v>
      </c>
      <c r="E33">
        <v>84477</v>
      </c>
      <c r="F33" t="s">
        <v>478</v>
      </c>
      <c r="G33" t="s">
        <v>479</v>
      </c>
      <c r="H33">
        <v>84477</v>
      </c>
      <c r="I33" t="s">
        <v>36</v>
      </c>
      <c r="J33" t="s">
        <v>37</v>
      </c>
      <c r="L33">
        <v>1</v>
      </c>
      <c r="M33">
        <v>1</v>
      </c>
      <c r="N33">
        <v>1</v>
      </c>
      <c r="Q33">
        <f t="shared" si="0"/>
        <v>2</v>
      </c>
      <c r="R33">
        <f t="shared" si="1"/>
        <v>0</v>
      </c>
    </row>
    <row r="34" spans="2:18" x14ac:dyDescent="0.25">
      <c r="B34" s="14">
        <v>84506</v>
      </c>
      <c r="C34" t="s">
        <v>141</v>
      </c>
      <c r="D34" t="s">
        <v>59</v>
      </c>
      <c r="E34" s="14">
        <v>84506</v>
      </c>
      <c r="F34" s="11" t="s">
        <v>246</v>
      </c>
      <c r="H34" s="14">
        <v>84506</v>
      </c>
      <c r="I34" s="11" t="s">
        <v>246</v>
      </c>
      <c r="L34">
        <v>1</v>
      </c>
      <c r="O34">
        <v>1</v>
      </c>
      <c r="P34">
        <v>1</v>
      </c>
      <c r="Q34">
        <f t="shared" si="0"/>
        <v>2</v>
      </c>
      <c r="R34">
        <f t="shared" si="1"/>
        <v>0</v>
      </c>
    </row>
    <row r="35" spans="2:18" x14ac:dyDescent="0.25">
      <c r="B35" s="14">
        <v>84507</v>
      </c>
      <c r="C35" t="s">
        <v>141</v>
      </c>
      <c r="D35" t="s">
        <v>59</v>
      </c>
      <c r="E35" s="14">
        <v>84507</v>
      </c>
      <c r="F35" s="11" t="s">
        <v>246</v>
      </c>
      <c r="H35" s="14">
        <v>84507</v>
      </c>
      <c r="I35" s="11" t="s">
        <v>246</v>
      </c>
      <c r="L35">
        <v>1</v>
      </c>
      <c r="O35">
        <v>1</v>
      </c>
      <c r="P35">
        <v>1</v>
      </c>
      <c r="Q35">
        <f t="shared" si="0"/>
        <v>2</v>
      </c>
      <c r="R35">
        <f t="shared" si="1"/>
        <v>0</v>
      </c>
    </row>
    <row r="36" spans="2:18" x14ac:dyDescent="0.25">
      <c r="B36" s="43">
        <v>84562</v>
      </c>
      <c r="C36" t="s">
        <v>34</v>
      </c>
      <c r="D36" t="s">
        <v>472</v>
      </c>
      <c r="E36" s="43">
        <v>84562</v>
      </c>
      <c r="F36" t="s">
        <v>234</v>
      </c>
      <c r="G36" t="s">
        <v>122</v>
      </c>
      <c r="H36" s="43">
        <v>84562</v>
      </c>
      <c r="I36" s="11" t="s">
        <v>246</v>
      </c>
      <c r="L36">
        <v>1</v>
      </c>
      <c r="M36">
        <v>1</v>
      </c>
      <c r="P36">
        <v>1</v>
      </c>
      <c r="Q36">
        <f t="shared" si="0"/>
        <v>2</v>
      </c>
      <c r="R36">
        <f t="shared" si="1"/>
        <v>0</v>
      </c>
    </row>
    <row r="37" spans="2:18" x14ac:dyDescent="0.25">
      <c r="B37" s="14">
        <v>84563</v>
      </c>
      <c r="C37" t="s">
        <v>34</v>
      </c>
      <c r="D37" t="s">
        <v>472</v>
      </c>
      <c r="E37" s="14">
        <v>84563</v>
      </c>
      <c r="F37" s="11" t="s">
        <v>246</v>
      </c>
      <c r="H37" s="14">
        <v>84563</v>
      </c>
      <c r="I37" s="11" t="s">
        <v>246</v>
      </c>
      <c r="L37">
        <v>1</v>
      </c>
      <c r="O37">
        <v>1</v>
      </c>
      <c r="P37">
        <v>1</v>
      </c>
      <c r="Q37">
        <f t="shared" si="0"/>
        <v>2</v>
      </c>
      <c r="R37">
        <f t="shared" si="1"/>
        <v>0</v>
      </c>
    </row>
    <row r="38" spans="2:18" x14ac:dyDescent="0.25">
      <c r="B38" s="43">
        <v>84564</v>
      </c>
      <c r="C38" t="s">
        <v>34</v>
      </c>
      <c r="D38" t="s">
        <v>472</v>
      </c>
      <c r="E38" s="43">
        <v>84564</v>
      </c>
      <c r="F38" t="s">
        <v>160</v>
      </c>
      <c r="G38" t="s">
        <v>161</v>
      </c>
      <c r="H38" s="43">
        <v>84564</v>
      </c>
      <c r="I38" s="11" t="s">
        <v>246</v>
      </c>
      <c r="L38">
        <v>1</v>
      </c>
      <c r="M38">
        <v>1</v>
      </c>
      <c r="P38">
        <v>1</v>
      </c>
      <c r="Q38">
        <f t="shared" si="0"/>
        <v>2</v>
      </c>
    </row>
    <row r="39" spans="2:18" x14ac:dyDescent="0.25">
      <c r="B39" s="14">
        <v>84565</v>
      </c>
      <c r="C39" t="s">
        <v>34</v>
      </c>
      <c r="D39" t="s">
        <v>472</v>
      </c>
      <c r="E39" s="14">
        <v>84565</v>
      </c>
      <c r="F39" s="11" t="s">
        <v>246</v>
      </c>
      <c r="H39" s="14">
        <v>84565</v>
      </c>
      <c r="I39" s="11" t="s">
        <v>246</v>
      </c>
      <c r="L39">
        <v>1</v>
      </c>
      <c r="O39">
        <v>1</v>
      </c>
      <c r="P39">
        <v>1</v>
      </c>
      <c r="Q39">
        <f t="shared" si="0"/>
        <v>2</v>
      </c>
    </row>
    <row r="40" spans="2:18" x14ac:dyDescent="0.25">
      <c r="B40" s="52">
        <v>84322</v>
      </c>
      <c r="C40" s="52" t="s">
        <v>185</v>
      </c>
      <c r="D40" s="52" t="s">
        <v>124</v>
      </c>
      <c r="E40" s="52">
        <v>84322</v>
      </c>
      <c r="F40" t="s">
        <v>34</v>
      </c>
      <c r="G40" t="s">
        <v>61</v>
      </c>
      <c r="H40" s="52">
        <v>84322</v>
      </c>
      <c r="I40" t="s">
        <v>45</v>
      </c>
      <c r="J40" t="s">
        <v>416</v>
      </c>
      <c r="L40">
        <v>1</v>
      </c>
      <c r="M40">
        <v>1</v>
      </c>
      <c r="N40">
        <v>1</v>
      </c>
      <c r="Q40">
        <f t="shared" si="0"/>
        <v>2</v>
      </c>
    </row>
    <row r="41" spans="2:18" x14ac:dyDescent="0.25">
      <c r="Q41">
        <f t="shared" si="0"/>
        <v>0</v>
      </c>
    </row>
    <row r="42" spans="2:18" x14ac:dyDescent="0.25">
      <c r="Q42">
        <f t="shared" si="0"/>
        <v>0</v>
      </c>
    </row>
    <row r="53" spans="12:18" x14ac:dyDescent="0.25">
      <c r="Q53">
        <f t="shared" ref="Q53" si="2">SUM(O53:P53)</f>
        <v>0</v>
      </c>
    </row>
    <row r="54" spans="12:18" x14ac:dyDescent="0.25">
      <c r="L54">
        <f t="shared" ref="L54:Q54" si="3">SUM(L2:L53)</f>
        <v>39</v>
      </c>
      <c r="M54">
        <f t="shared" si="3"/>
        <v>28</v>
      </c>
      <c r="N54">
        <f t="shared" si="3"/>
        <v>16</v>
      </c>
      <c r="O54">
        <f t="shared" si="3"/>
        <v>11</v>
      </c>
      <c r="P54">
        <f t="shared" si="3"/>
        <v>23</v>
      </c>
      <c r="Q54">
        <f t="shared" si="3"/>
        <v>78</v>
      </c>
      <c r="R54">
        <f>+O54+P54</f>
        <v>34</v>
      </c>
    </row>
    <row r="56" spans="12:18" x14ac:dyDescent="0.25">
      <c r="L56">
        <f>+L54*2</f>
        <v>78</v>
      </c>
      <c r="M56">
        <f>SUM(M54:P54)</f>
        <v>78</v>
      </c>
      <c r="N56">
        <f>SUM(M54:N54)</f>
        <v>44</v>
      </c>
      <c r="O56">
        <f>SUM(O54:P54)</f>
        <v>34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2.5" x14ac:dyDescent="0.25"/>
  <cols>
    <col min="3" max="3" width="17.08984375" customWidth="1"/>
    <col min="4" max="4" width="20.08984375" customWidth="1"/>
    <col min="5" max="5" width="16.54296875" customWidth="1"/>
    <col min="7" max="7" width="21.54296875" customWidth="1"/>
    <col min="8" max="8" width="13.90625" customWidth="1"/>
  </cols>
  <sheetData>
    <row r="1" spans="2:10" ht="13" x14ac:dyDescent="0.3">
      <c r="C1" s="50"/>
      <c r="D1" s="50"/>
      <c r="E1" s="2"/>
      <c r="F1" s="2"/>
      <c r="G1" s="2"/>
      <c r="H1" s="2"/>
      <c r="I1" s="2"/>
      <c r="J1" s="2"/>
    </row>
    <row r="2" spans="2:10" ht="13" x14ac:dyDescent="0.3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ht="13" x14ac:dyDescent="0.3">
      <c r="E3" s="7"/>
      <c r="J3" s="2"/>
    </row>
    <row r="4" spans="2:10" ht="13" x14ac:dyDescent="0.3">
      <c r="E4" s="7"/>
      <c r="J4" s="2"/>
    </row>
    <row r="5" spans="2:10" ht="13" x14ac:dyDescent="0.3">
      <c r="E5" s="7"/>
      <c r="J5" s="2"/>
    </row>
    <row r="6" spans="2:10" ht="13" x14ac:dyDescent="0.3">
      <c r="E6" s="7"/>
      <c r="J6" s="2"/>
    </row>
    <row r="7" spans="2:10" ht="13" x14ac:dyDescent="0.3">
      <c r="E7" s="7"/>
      <c r="J7" s="2"/>
    </row>
    <row r="8" spans="2:10" ht="13" x14ac:dyDescent="0.3">
      <c r="E8" s="7"/>
      <c r="J8" s="2"/>
    </row>
    <row r="9" spans="2:10" ht="13" x14ac:dyDescent="0.3">
      <c r="E9" s="7"/>
      <c r="J9" s="2"/>
    </row>
    <row r="10" spans="2:10" ht="13" x14ac:dyDescent="0.3">
      <c r="E10" s="7"/>
      <c r="J10" s="2"/>
    </row>
    <row r="11" spans="2:10" ht="13" x14ac:dyDescent="0.3">
      <c r="E11" s="7"/>
      <c r="J11" s="2"/>
    </row>
    <row r="12" spans="2:10" ht="13" x14ac:dyDescent="0.3">
      <c r="E12" s="7"/>
      <c r="J12" s="2"/>
    </row>
    <row r="13" spans="2:10" ht="13" x14ac:dyDescent="0.3">
      <c r="E13" s="7"/>
      <c r="J13" s="2"/>
    </row>
    <row r="14" spans="2:10" ht="13" x14ac:dyDescent="0.3">
      <c r="E14" s="7"/>
      <c r="J14" s="2"/>
    </row>
    <row r="15" spans="2:10" ht="13" x14ac:dyDescent="0.3">
      <c r="E15" s="7"/>
      <c r="J15" s="2"/>
    </row>
    <row r="16" spans="2:10" ht="13" x14ac:dyDescent="0.3">
      <c r="E16" s="7"/>
      <c r="J16" s="2"/>
    </row>
    <row r="17" spans="5:10" ht="13" x14ac:dyDescent="0.3">
      <c r="E17" s="7"/>
      <c r="J17" s="2"/>
    </row>
    <row r="18" spans="5:10" ht="13" x14ac:dyDescent="0.3">
      <c r="E18" s="7"/>
      <c r="J18" s="2"/>
    </row>
    <row r="19" spans="5:10" ht="13" x14ac:dyDescent="0.3">
      <c r="E19" s="7"/>
      <c r="J19" s="2"/>
    </row>
    <row r="20" spans="5:10" ht="13" x14ac:dyDescent="0.3">
      <c r="E20" s="7"/>
      <c r="J20" s="2"/>
    </row>
    <row r="21" spans="5:10" ht="13" x14ac:dyDescent="0.3">
      <c r="E21" s="7"/>
      <c r="J21" s="2"/>
    </row>
    <row r="22" spans="5:10" ht="13" x14ac:dyDescent="0.3">
      <c r="E22" s="7"/>
      <c r="J22" s="2"/>
    </row>
    <row r="23" spans="5:10" ht="13" x14ac:dyDescent="0.3">
      <c r="E23" s="7"/>
      <c r="J23" s="2"/>
    </row>
    <row r="24" spans="5:10" ht="13" x14ac:dyDescent="0.3">
      <c r="E24" s="7"/>
      <c r="J24" s="2"/>
    </row>
    <row r="25" spans="5:10" ht="13" x14ac:dyDescent="0.3">
      <c r="E25" s="7"/>
      <c r="J25" s="2"/>
    </row>
    <row r="26" spans="5:10" ht="13" x14ac:dyDescent="0.3">
      <c r="E26" s="7"/>
      <c r="J26" s="2"/>
    </row>
    <row r="27" spans="5:10" ht="13" x14ac:dyDescent="0.3">
      <c r="E27" s="7"/>
      <c r="J27" s="2"/>
    </row>
    <row r="28" spans="5:10" ht="13" x14ac:dyDescent="0.3">
      <c r="E28" s="7"/>
      <c r="J28" s="2"/>
    </row>
    <row r="29" spans="5:10" ht="13" x14ac:dyDescent="0.3">
      <c r="E29" s="7"/>
      <c r="J29" s="2"/>
    </row>
    <row r="30" spans="5:10" ht="13" x14ac:dyDescent="0.3">
      <c r="E30" s="7"/>
      <c r="J30" s="2"/>
    </row>
    <row r="31" spans="5:10" ht="13" x14ac:dyDescent="0.3">
      <c r="E31" s="7"/>
      <c r="J31" s="2"/>
    </row>
    <row r="32" spans="5:10" ht="13" x14ac:dyDescent="0.3">
      <c r="E32" s="7"/>
      <c r="J32" s="2"/>
    </row>
    <row r="33" spans="5:10" ht="13" x14ac:dyDescent="0.3">
      <c r="E33" s="7"/>
      <c r="J33" s="2"/>
    </row>
    <row r="34" spans="5:10" ht="13" x14ac:dyDescent="0.3">
      <c r="E34" s="7"/>
      <c r="J34" s="2"/>
    </row>
    <row r="35" spans="5:10" ht="13" x14ac:dyDescent="0.3">
      <c r="E35" s="7"/>
      <c r="J35" s="2"/>
    </row>
    <row r="36" spans="5:10" ht="13" x14ac:dyDescent="0.3">
      <c r="E36" s="7"/>
      <c r="J36" s="2"/>
    </row>
    <row r="37" spans="5:10" ht="13" x14ac:dyDescent="0.3">
      <c r="E37" s="7"/>
      <c r="J37" s="2"/>
    </row>
    <row r="38" spans="5:10" ht="13" x14ac:dyDescent="0.3">
      <c r="E38" s="7"/>
      <c r="J38" s="2"/>
    </row>
    <row r="39" spans="5:10" ht="13" x14ac:dyDescent="0.3">
      <c r="E39" s="7"/>
      <c r="J39" s="2"/>
    </row>
    <row r="40" spans="5:10" ht="13" x14ac:dyDescent="0.3">
      <c r="E40" s="7"/>
      <c r="J40" s="2"/>
    </row>
    <row r="41" spans="5:10" ht="13" x14ac:dyDescent="0.3">
      <c r="E41" s="7"/>
      <c r="J41" s="2"/>
    </row>
    <row r="42" spans="5:10" ht="13" x14ac:dyDescent="0.3">
      <c r="E42" s="7"/>
      <c r="J42" s="2"/>
    </row>
    <row r="43" spans="5:10" ht="13" x14ac:dyDescent="0.3">
      <c r="E43" s="7"/>
      <c r="J43" s="2"/>
    </row>
    <row r="44" spans="5:10" ht="13" x14ac:dyDescent="0.3">
      <c r="E44" s="7"/>
      <c r="J44" s="2"/>
    </row>
    <row r="45" spans="5:10" ht="13" x14ac:dyDescent="0.3">
      <c r="E45" s="7"/>
      <c r="J45" s="2"/>
    </row>
    <row r="46" spans="5:10" ht="13" x14ac:dyDescent="0.3">
      <c r="E46" s="7"/>
      <c r="J46" s="2"/>
    </row>
    <row r="47" spans="5:10" ht="13" x14ac:dyDescent="0.3">
      <c r="E47" s="7"/>
      <c r="J47" s="2"/>
    </row>
    <row r="48" spans="5:10" ht="13" x14ac:dyDescent="0.3">
      <c r="E48" s="7"/>
      <c r="J48" s="2"/>
    </row>
    <row r="49" spans="5:10" ht="13" x14ac:dyDescent="0.3">
      <c r="E49" s="7"/>
      <c r="J49" s="2"/>
    </row>
    <row r="50" spans="5:10" ht="13" x14ac:dyDescent="0.3">
      <c r="E50" s="7"/>
      <c r="J50" s="2"/>
    </row>
    <row r="51" spans="5:10" ht="13" x14ac:dyDescent="0.3">
      <c r="E51" s="7"/>
      <c r="J51" s="2"/>
    </row>
    <row r="52" spans="5:10" ht="13" x14ac:dyDescent="0.3">
      <c r="E52" s="7"/>
      <c r="J52" s="2"/>
    </row>
    <row r="53" spans="5:10" ht="13" x14ac:dyDescent="0.3">
      <c r="E53" s="7"/>
      <c r="J53" s="2"/>
    </row>
    <row r="54" spans="5:10" ht="13" x14ac:dyDescent="0.3">
      <c r="E54" s="7"/>
      <c r="J54" s="2"/>
    </row>
    <row r="55" spans="5:10" ht="13" x14ac:dyDescent="0.3">
      <c r="E55" s="7"/>
      <c r="J55" s="2"/>
    </row>
    <row r="56" spans="5:10" ht="13" x14ac:dyDescent="0.3">
      <c r="E56" s="7"/>
      <c r="J56" s="2"/>
    </row>
    <row r="57" spans="5:10" ht="13" x14ac:dyDescent="0.3">
      <c r="E57" s="7"/>
      <c r="J57" s="2"/>
    </row>
    <row r="58" spans="5:10" ht="13" x14ac:dyDescent="0.3">
      <c r="E58" s="7"/>
      <c r="J58" s="2"/>
    </row>
    <row r="59" spans="5:10" ht="13" x14ac:dyDescent="0.3">
      <c r="E59" s="7"/>
      <c r="J59" s="2"/>
    </row>
    <row r="60" spans="5:10" ht="13" x14ac:dyDescent="0.3">
      <c r="E60" s="7"/>
      <c r="J60" s="2"/>
    </row>
    <row r="61" spans="5:10" ht="13" x14ac:dyDescent="0.3">
      <c r="E61" s="7"/>
      <c r="J61" s="2"/>
    </row>
    <row r="62" spans="5:10" ht="13" x14ac:dyDescent="0.3">
      <c r="E62" s="7"/>
      <c r="J62" s="2"/>
    </row>
    <row r="63" spans="5:10" ht="13" x14ac:dyDescent="0.3">
      <c r="E63" s="7"/>
      <c r="J63" s="2"/>
    </row>
    <row r="64" spans="5:10" ht="13" x14ac:dyDescent="0.3">
      <c r="E64" s="7"/>
      <c r="J64" s="2"/>
    </row>
    <row r="65" spans="5:10" ht="13" x14ac:dyDescent="0.3">
      <c r="E65" s="7"/>
      <c r="J65" s="2"/>
    </row>
    <row r="66" spans="5:10" ht="13" x14ac:dyDescent="0.3">
      <c r="E66" s="7"/>
      <c r="J66" s="2"/>
    </row>
    <row r="67" spans="5:10" ht="13" x14ac:dyDescent="0.3">
      <c r="E67" s="7"/>
      <c r="J67" s="2"/>
    </row>
    <row r="68" spans="5:10" ht="13" x14ac:dyDescent="0.3">
      <c r="E68" s="7"/>
      <c r="J68" s="2"/>
    </row>
    <row r="69" spans="5:10" ht="13" x14ac:dyDescent="0.3">
      <c r="E69" s="7"/>
      <c r="J69" s="2"/>
    </row>
    <row r="70" spans="5:10" ht="13" x14ac:dyDescent="0.3">
      <c r="E70" s="7"/>
      <c r="J70" s="2"/>
    </row>
    <row r="71" spans="5:10" ht="13" x14ac:dyDescent="0.3">
      <c r="E71" s="7"/>
      <c r="J71" s="2"/>
    </row>
    <row r="72" spans="5:10" ht="13" x14ac:dyDescent="0.3">
      <c r="E72" s="7"/>
      <c r="J72" s="2"/>
    </row>
    <row r="73" spans="5:10" ht="13" x14ac:dyDescent="0.3">
      <c r="E73" s="7"/>
      <c r="J73" s="2"/>
    </row>
    <row r="74" spans="5:10" ht="13" x14ac:dyDescent="0.3">
      <c r="E74" s="7"/>
      <c r="J74" s="2"/>
    </row>
    <row r="75" spans="5:10" ht="13" x14ac:dyDescent="0.3">
      <c r="E75" s="7"/>
      <c r="G75" s="2"/>
      <c r="H75" s="2"/>
      <c r="I75" s="2"/>
      <c r="J75" s="2"/>
    </row>
    <row r="76" spans="5:10" ht="13" x14ac:dyDescent="0.3">
      <c r="E76" s="7"/>
      <c r="G76" s="2"/>
      <c r="H76" s="2"/>
      <c r="I76" s="2"/>
      <c r="J76" s="2"/>
    </row>
    <row r="77" spans="5:10" ht="13" x14ac:dyDescent="0.3">
      <c r="E77" s="7"/>
      <c r="G77" s="2"/>
      <c r="H77" s="2"/>
      <c r="I77" s="2"/>
      <c r="J77" s="2"/>
    </row>
    <row r="78" spans="5:10" ht="13" x14ac:dyDescent="0.3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ht="13" x14ac:dyDescent="0.3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7"/>
  <sheetViews>
    <sheetView tabSelected="1" zoomScaleNormal="100" workbookViewId="0">
      <selection activeCell="AF79" sqref="AF79"/>
    </sheetView>
  </sheetViews>
  <sheetFormatPr defaultColWidth="9.08984375" defaultRowHeight="12.5" x14ac:dyDescent="0.25"/>
  <cols>
    <col min="1" max="1" width="13.08984375" style="16" customWidth="1"/>
    <col min="2" max="2" width="14.36328125" style="16" customWidth="1"/>
    <col min="3" max="5" width="0" style="16" hidden="1" customWidth="1"/>
    <col min="6" max="6" width="9.08984375" style="16"/>
    <col min="7" max="7" width="11" style="16" bestFit="1" customWidth="1"/>
    <col min="8" max="10" width="9.08984375" style="16"/>
    <col min="11" max="12" width="9.08984375" style="16" customWidth="1"/>
    <col min="13" max="13" width="10.08984375" style="16" customWidth="1"/>
    <col min="14" max="24" width="9.08984375" style="16"/>
    <col min="25" max="25" width="11.1796875" style="16" bestFit="1" customWidth="1"/>
    <col min="26" max="26" width="14.453125" style="16" customWidth="1"/>
    <col min="27" max="27" width="11.54296875" style="16" customWidth="1"/>
    <col min="28" max="28" width="13" style="16" customWidth="1"/>
    <col min="29" max="29" width="15.6328125" style="16" customWidth="1"/>
    <col min="30" max="30" width="10.36328125" style="16" bestFit="1" customWidth="1"/>
    <col min="31" max="31" width="11.54296875" style="16" customWidth="1"/>
    <col min="32" max="32" width="11.6328125" style="16" customWidth="1"/>
    <col min="33" max="33" width="9.08984375" style="16"/>
    <col min="34" max="34" width="13" style="16" customWidth="1"/>
    <col min="35" max="16384" width="9.08984375" style="16"/>
  </cols>
  <sheetData>
    <row r="1" spans="1:38" ht="13" x14ac:dyDescent="0.3">
      <c r="A1" s="1">
        <v>45015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40</v>
      </c>
      <c r="AI2" s="18">
        <v>30</v>
      </c>
    </row>
    <row r="3" spans="1:38" ht="13" x14ac:dyDescent="0.3">
      <c r="I3" s="15"/>
      <c r="P3" s="51"/>
      <c r="Q3" s="51"/>
      <c r="R3" s="51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ht="13" x14ac:dyDescent="0.3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ht="13" x14ac:dyDescent="0.3">
      <c r="A5" s="31" t="s">
        <v>34</v>
      </c>
      <c r="B5" s="31" t="s">
        <v>61</v>
      </c>
      <c r="C5" s="17"/>
      <c r="D5" s="17"/>
      <c r="E5" s="17"/>
      <c r="F5" s="40">
        <v>84281</v>
      </c>
      <c r="G5" s="40">
        <v>84418</v>
      </c>
      <c r="H5" s="17"/>
      <c r="I5" s="17"/>
      <c r="J5" s="16">
        <f t="shared" ref="J5" si="0">COUNT(F5:I5)</f>
        <v>2</v>
      </c>
      <c r="K5" s="52">
        <v>84322</v>
      </c>
      <c r="O5" s="16">
        <f t="shared" ref="O5:O71" si="1">COUNT(K5:N5)</f>
        <v>1</v>
      </c>
      <c r="P5" s="40"/>
      <c r="Q5" s="40"/>
      <c r="R5" s="40"/>
      <c r="S5" s="40"/>
      <c r="T5" s="40"/>
      <c r="U5" s="17"/>
      <c r="V5" s="2"/>
      <c r="W5" s="2"/>
      <c r="X5" s="16">
        <f>COUNT(P5:W5)</f>
        <v>0</v>
      </c>
      <c r="Y5" s="18">
        <f>+J5*0</f>
        <v>0</v>
      </c>
      <c r="Z5" s="21">
        <f>+(J5*40)+(O5*30)+(X5*30)+Y5</f>
        <v>110</v>
      </c>
      <c r="AA5" t="s">
        <v>116</v>
      </c>
      <c r="AB5" s="39">
        <v>45015</v>
      </c>
      <c r="AC5" s="19"/>
      <c r="AD5" s="19"/>
      <c r="AE5" s="19"/>
      <c r="AF5" s="19"/>
      <c r="AH5" s="18"/>
      <c r="AI5" s="18"/>
      <c r="AL5" s="20"/>
    </row>
    <row r="6" spans="1:38" ht="13" x14ac:dyDescent="0.3">
      <c r="A6" t="s">
        <v>568</v>
      </c>
      <c r="B6" t="s">
        <v>569</v>
      </c>
      <c r="C6" s="17"/>
      <c r="D6" s="17"/>
      <c r="E6" s="17"/>
      <c r="F6" s="40"/>
      <c r="G6" s="40"/>
      <c r="H6" s="17"/>
      <c r="I6" s="17"/>
      <c r="J6" s="16">
        <f t="shared" ref="J6:J78" si="2">COUNT(F6:I6)</f>
        <v>0</v>
      </c>
      <c r="K6"/>
      <c r="O6" s="16">
        <f t="shared" si="1"/>
        <v>0</v>
      </c>
      <c r="P6" s="40"/>
      <c r="Q6" s="40"/>
      <c r="R6" s="40"/>
      <c r="S6" s="40"/>
      <c r="T6" s="40"/>
      <c r="U6" s="17"/>
      <c r="V6" s="2"/>
      <c r="W6" s="2"/>
      <c r="X6" s="16">
        <f t="shared" ref="X6:X11" si="3">COUNT(P6:W6)</f>
        <v>0</v>
      </c>
      <c r="Y6" s="18">
        <f t="shared" ref="Y6:Y11" si="4">+J6*0</f>
        <v>0</v>
      </c>
      <c r="Z6" s="21">
        <f t="shared" ref="Z6:Z11" si="5">+(J6*40)+(O6*30)+(X6*30)+Y6</f>
        <v>0</v>
      </c>
      <c r="AA6" t="s">
        <v>116</v>
      </c>
      <c r="AB6" s="39"/>
      <c r="AC6" s="19"/>
      <c r="AD6" s="19"/>
      <c r="AE6" s="19"/>
      <c r="AF6" s="19"/>
      <c r="AH6" s="18"/>
      <c r="AI6" s="18"/>
      <c r="AL6" s="20"/>
    </row>
    <row r="7" spans="1:38" ht="13" x14ac:dyDescent="0.3">
      <c r="A7" s="31" t="s">
        <v>298</v>
      </c>
      <c r="B7" s="31" t="s">
        <v>297</v>
      </c>
      <c r="C7" s="31"/>
      <c r="D7" s="33"/>
      <c r="E7" s="30"/>
      <c r="F7"/>
      <c r="G7"/>
      <c r="H7"/>
      <c r="I7"/>
      <c r="J7" s="16">
        <f t="shared" si="2"/>
        <v>0</v>
      </c>
      <c r="K7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si="4"/>
        <v>0</v>
      </c>
      <c r="Z7" s="21">
        <f t="shared" si="5"/>
        <v>0</v>
      </c>
      <c r="AA7" t="s">
        <v>116</v>
      </c>
      <c r="AB7" s="1"/>
      <c r="AC7" s="18"/>
      <c r="AE7" s="18"/>
      <c r="AH7" s="18"/>
      <c r="AI7" s="18"/>
      <c r="AL7" s="20"/>
    </row>
    <row r="8" spans="1:38" ht="13" x14ac:dyDescent="0.3">
      <c r="A8" t="s">
        <v>584</v>
      </c>
      <c r="B8" t="s">
        <v>585</v>
      </c>
      <c r="C8" s="31"/>
      <c r="D8" s="33"/>
      <c r="E8" s="30"/>
      <c r="F8"/>
      <c r="G8"/>
      <c r="H8"/>
      <c r="I8"/>
      <c r="J8" s="16">
        <f t="shared" ref="J8" si="6">COUNT(F8:I8)</f>
        <v>0</v>
      </c>
      <c r="K8">
        <v>84415</v>
      </c>
      <c r="L8" s="16">
        <v>84416</v>
      </c>
      <c r="O8" s="16">
        <f t="shared" ref="O8" si="7">COUNT(K8:N8)</f>
        <v>2</v>
      </c>
      <c r="P8" s="40"/>
      <c r="Q8" s="40"/>
      <c r="R8" s="40"/>
      <c r="S8" s="40"/>
      <c r="T8" s="40"/>
      <c r="U8" s="17"/>
      <c r="V8" s="2"/>
      <c r="W8" s="2"/>
      <c r="X8" s="16">
        <f t="shared" ref="X8" si="8">COUNT(P8:W8)</f>
        <v>0</v>
      </c>
      <c r="Y8" s="18">
        <f t="shared" ref="Y8" si="9">+J8*0</f>
        <v>0</v>
      </c>
      <c r="Z8" s="21">
        <f t="shared" ref="Z8" si="10">+(J8*40)+(O8*30)+(X8*30)+Y8</f>
        <v>60</v>
      </c>
      <c r="AA8" t="s">
        <v>116</v>
      </c>
      <c r="AB8" s="1">
        <v>45015</v>
      </c>
      <c r="AC8" s="18"/>
      <c r="AE8" s="18"/>
      <c r="AH8" s="18"/>
      <c r="AI8" s="18"/>
      <c r="AL8" s="20"/>
    </row>
    <row r="9" spans="1:38" ht="13" x14ac:dyDescent="0.3">
      <c r="A9" t="s">
        <v>478</v>
      </c>
      <c r="B9" t="s">
        <v>479</v>
      </c>
      <c r="C9" s="31"/>
      <c r="D9" s="33"/>
      <c r="E9" s="30"/>
      <c r="F9"/>
      <c r="G9"/>
      <c r="H9"/>
      <c r="I9"/>
      <c r="J9" s="16">
        <f t="shared" si="2"/>
        <v>0</v>
      </c>
      <c r="K9"/>
      <c r="L9" s="16">
        <v>84477</v>
      </c>
      <c r="M9" s="16">
        <v>84418</v>
      </c>
      <c r="O9" s="16">
        <f t="shared" si="1"/>
        <v>2</v>
      </c>
      <c r="P9" s="40"/>
      <c r="Q9" s="40"/>
      <c r="R9" s="40"/>
      <c r="S9" s="40"/>
      <c r="T9" s="40"/>
      <c r="U9" s="17"/>
      <c r="V9" s="2"/>
      <c r="W9" s="2"/>
      <c r="X9" s="16">
        <f t="shared" si="3"/>
        <v>0</v>
      </c>
      <c r="Y9" s="18">
        <f t="shared" si="4"/>
        <v>0</v>
      </c>
      <c r="Z9" s="21">
        <f t="shared" si="5"/>
        <v>60</v>
      </c>
      <c r="AA9" t="s">
        <v>116</v>
      </c>
      <c r="AB9" s="1">
        <v>45015</v>
      </c>
      <c r="AC9" s="18"/>
      <c r="AE9" s="18"/>
      <c r="AH9" s="18"/>
      <c r="AI9" s="18"/>
      <c r="AL9" s="20"/>
    </row>
    <row r="10" spans="1:38" ht="13" x14ac:dyDescent="0.3">
      <c r="A10" s="31" t="s">
        <v>227</v>
      </c>
      <c r="B10" s="31" t="s">
        <v>228</v>
      </c>
      <c r="C10" s="31">
        <v>8</v>
      </c>
      <c r="D10" s="33">
        <v>29</v>
      </c>
      <c r="E10" s="30">
        <v>25</v>
      </c>
      <c r="F10"/>
      <c r="G10"/>
      <c r="J10" s="16">
        <f t="shared" si="2"/>
        <v>0</v>
      </c>
      <c r="K10"/>
      <c r="O10" s="16">
        <f t="shared" si="1"/>
        <v>0</v>
      </c>
      <c r="P10" s="40"/>
      <c r="Q10" s="40"/>
      <c r="R10" s="40"/>
      <c r="S10" s="40"/>
      <c r="T10" s="40"/>
      <c r="U10" s="17"/>
      <c r="V10" s="2"/>
      <c r="W10" s="2"/>
      <c r="X10" s="16">
        <f t="shared" si="3"/>
        <v>0</v>
      </c>
      <c r="Y10" s="18">
        <f t="shared" si="4"/>
        <v>0</v>
      </c>
      <c r="Z10" s="21">
        <f t="shared" si="5"/>
        <v>0</v>
      </c>
      <c r="AA10" s="31" t="s">
        <v>116</v>
      </c>
      <c r="AB10" s="15"/>
      <c r="AC10" s="18"/>
      <c r="AE10" s="18"/>
      <c r="AF10" s="24"/>
      <c r="AL10" s="20"/>
    </row>
    <row r="11" spans="1:38" ht="13" x14ac:dyDescent="0.3">
      <c r="A11" t="s">
        <v>475</v>
      </c>
      <c r="B11" t="s">
        <v>476</v>
      </c>
      <c r="C11" s="31"/>
      <c r="D11" s="33"/>
      <c r="E11" s="30"/>
      <c r="F11"/>
      <c r="G11"/>
      <c r="J11" s="16">
        <f t="shared" si="2"/>
        <v>0</v>
      </c>
      <c r="K1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ht="13" x14ac:dyDescent="0.3">
      <c r="A12" t="s">
        <v>562</v>
      </c>
      <c r="B12" t="s">
        <v>563</v>
      </c>
      <c r="C12" s="31"/>
      <c r="D12" s="33"/>
      <c r="E12" s="30"/>
      <c r="F12"/>
      <c r="G12"/>
      <c r="J12" s="16">
        <f t="shared" si="2"/>
        <v>0</v>
      </c>
      <c r="K12"/>
      <c r="O12" s="16">
        <f t="shared" si="1"/>
        <v>0</v>
      </c>
      <c r="P12" s="40"/>
      <c r="Q12" s="40"/>
      <c r="R12" s="40"/>
      <c r="S12" s="40"/>
      <c r="T12" s="40"/>
      <c r="U12" s="17"/>
      <c r="V12" s="2"/>
      <c r="W12" s="2"/>
      <c r="X12" s="16">
        <f t="shared" ref="X12:X77" si="11">COUNT(P12:W12)</f>
        <v>0</v>
      </c>
      <c r="Y12" s="18">
        <f t="shared" ref="Y12:Y77" si="12">+J12*0</f>
        <v>0</v>
      </c>
      <c r="Z12" s="21">
        <f t="shared" ref="Z12:Z77" si="13">+(J12*40)+(O12*30)+(X12*30)+Y12</f>
        <v>0</v>
      </c>
      <c r="AA12" s="31" t="s">
        <v>116</v>
      </c>
      <c r="AB12" s="15"/>
      <c r="AC12" s="18"/>
      <c r="AE12" s="18"/>
      <c r="AF12" s="24"/>
      <c r="AL12" s="20"/>
    </row>
    <row r="13" spans="1:38" ht="13" x14ac:dyDescent="0.3">
      <c r="A13" t="s">
        <v>580</v>
      </c>
      <c r="B13" t="s">
        <v>581</v>
      </c>
      <c r="C13" s="31"/>
      <c r="D13" s="33"/>
      <c r="E13" s="30"/>
      <c r="F13"/>
      <c r="G13"/>
      <c r="J13" s="16">
        <f t="shared" si="2"/>
        <v>0</v>
      </c>
      <c r="K13">
        <v>84415</v>
      </c>
      <c r="L13" s="16">
        <v>84416</v>
      </c>
      <c r="M13" s="16">
        <v>84419</v>
      </c>
      <c r="O13" s="16">
        <f t="shared" si="1"/>
        <v>3</v>
      </c>
      <c r="P13" s="40"/>
      <c r="Q13" s="40"/>
      <c r="R13" s="40"/>
      <c r="S13" s="40"/>
      <c r="T13" s="40"/>
      <c r="U13" s="17"/>
      <c r="V13" s="2"/>
      <c r="W13" s="2"/>
      <c r="X13" s="16">
        <f t="shared" si="11"/>
        <v>0</v>
      </c>
      <c r="Y13" s="18">
        <f t="shared" si="12"/>
        <v>0</v>
      </c>
      <c r="Z13" s="21">
        <f t="shared" si="13"/>
        <v>90</v>
      </c>
      <c r="AA13" s="11" t="s">
        <v>173</v>
      </c>
      <c r="AB13" s="15"/>
      <c r="AC13" s="18">
        <v>90</v>
      </c>
      <c r="AE13" s="18"/>
      <c r="AF13" s="24"/>
      <c r="AL13" s="20"/>
    </row>
    <row r="14" spans="1:38" ht="13" x14ac:dyDescent="0.3">
      <c r="A14" s="31" t="s">
        <v>72</v>
      </c>
      <c r="B14" s="31" t="s">
        <v>73</v>
      </c>
      <c r="C14" s="31">
        <v>8</v>
      </c>
      <c r="D14" s="33">
        <v>29</v>
      </c>
      <c r="E14" s="30">
        <v>25</v>
      </c>
      <c r="F14">
        <v>84366</v>
      </c>
      <c r="G14"/>
      <c r="H14"/>
      <c r="J14" s="16">
        <f t="shared" si="2"/>
        <v>1</v>
      </c>
      <c r="K14"/>
      <c r="O14" s="16">
        <f t="shared" si="1"/>
        <v>0</v>
      </c>
      <c r="P14" s="40">
        <v>84366</v>
      </c>
      <c r="Q14" s="40">
        <v>84366</v>
      </c>
      <c r="R14" s="40"/>
      <c r="S14" s="40"/>
      <c r="T14" s="40"/>
      <c r="U14" s="17"/>
      <c r="V14" s="2"/>
      <c r="W14" s="2"/>
      <c r="X14" s="16">
        <f t="shared" si="11"/>
        <v>2</v>
      </c>
      <c r="Y14" s="18">
        <f t="shared" si="12"/>
        <v>0</v>
      </c>
      <c r="Z14" s="21">
        <f t="shared" si="13"/>
        <v>100</v>
      </c>
      <c r="AA14" s="31" t="s">
        <v>116</v>
      </c>
      <c r="AB14" s="15">
        <v>45015</v>
      </c>
      <c r="AC14" s="22"/>
      <c r="AE14" s="18"/>
      <c r="AL14" s="20"/>
    </row>
    <row r="15" spans="1:38" ht="13" x14ac:dyDescent="0.3">
      <c r="A15" t="s">
        <v>480</v>
      </c>
      <c r="B15" t="s">
        <v>481</v>
      </c>
      <c r="C15" s="31"/>
      <c r="D15" s="33"/>
      <c r="E15" s="30"/>
      <c r="F15"/>
      <c r="G15"/>
      <c r="H15"/>
      <c r="J15" s="16">
        <f t="shared" si="2"/>
        <v>0</v>
      </c>
      <c r="K15"/>
      <c r="O15" s="16">
        <f t="shared" si="1"/>
        <v>0</v>
      </c>
      <c r="P15" s="40"/>
      <c r="Q15" s="40"/>
      <c r="R15" s="40"/>
      <c r="S15" s="40"/>
      <c r="T15" s="40"/>
      <c r="U15" s="17"/>
      <c r="V15" s="2"/>
      <c r="W15" s="2"/>
      <c r="X15" s="16">
        <f t="shared" si="11"/>
        <v>0</v>
      </c>
      <c r="Y15" s="18">
        <f t="shared" si="12"/>
        <v>0</v>
      </c>
      <c r="Z15" s="21">
        <f t="shared" si="13"/>
        <v>0</v>
      </c>
      <c r="AA15" t="s">
        <v>116</v>
      </c>
      <c r="AB15" s="15"/>
      <c r="AC15" s="22"/>
      <c r="AE15" s="18"/>
      <c r="AL15" s="20"/>
    </row>
    <row r="16" spans="1:38" ht="13" x14ac:dyDescent="0.3">
      <c r="A16" t="s">
        <v>463</v>
      </c>
      <c r="B16" t="s">
        <v>462</v>
      </c>
      <c r="C16" s="31">
        <v>8</v>
      </c>
      <c r="D16" s="33">
        <v>29</v>
      </c>
      <c r="E16" s="30">
        <v>25</v>
      </c>
      <c r="F16"/>
      <c r="G16"/>
      <c r="H16"/>
      <c r="I16"/>
      <c r="J16" s="16">
        <f t="shared" si="2"/>
        <v>0</v>
      </c>
      <c r="K16"/>
      <c r="O16" s="16">
        <f t="shared" si="1"/>
        <v>0</v>
      </c>
      <c r="P16" s="40"/>
      <c r="Q16" s="40"/>
      <c r="R16" s="40"/>
      <c r="S16" s="40"/>
      <c r="T16" s="40"/>
      <c r="U16" s="17"/>
      <c r="V16" s="2"/>
      <c r="W16" s="2"/>
      <c r="X16" s="16">
        <f t="shared" si="11"/>
        <v>0</v>
      </c>
      <c r="Y16" s="18">
        <f t="shared" si="12"/>
        <v>0</v>
      </c>
      <c r="Z16" s="21">
        <f t="shared" si="13"/>
        <v>0</v>
      </c>
      <c r="AA16" t="s">
        <v>116</v>
      </c>
      <c r="AB16" s="22"/>
      <c r="AE16" s="18"/>
      <c r="AL16" s="20"/>
    </row>
    <row r="17" spans="1:38" ht="13" x14ac:dyDescent="0.3">
      <c r="A17" t="s">
        <v>461</v>
      </c>
      <c r="B17" t="s">
        <v>462</v>
      </c>
      <c r="C17" s="31">
        <v>8</v>
      </c>
      <c r="D17" s="33">
        <v>29</v>
      </c>
      <c r="E17" s="30">
        <v>25</v>
      </c>
      <c r="F17"/>
      <c r="G17"/>
      <c r="H17"/>
      <c r="I17"/>
      <c r="J17" s="16">
        <f t="shared" si="2"/>
        <v>0</v>
      </c>
      <c r="K17"/>
      <c r="O17" s="16">
        <f t="shared" si="1"/>
        <v>0</v>
      </c>
      <c r="P17"/>
      <c r="Q17"/>
      <c r="R17"/>
      <c r="S17"/>
      <c r="T17"/>
      <c r="U17"/>
      <c r="V17" s="2"/>
      <c r="W17" s="2"/>
      <c r="X17" s="16">
        <f t="shared" si="11"/>
        <v>0</v>
      </c>
      <c r="Y17" s="18">
        <f t="shared" si="12"/>
        <v>0</v>
      </c>
      <c r="Z17" s="21">
        <f t="shared" si="13"/>
        <v>0</v>
      </c>
      <c r="AA17" t="s">
        <v>116</v>
      </c>
      <c r="AB17" s="22"/>
      <c r="AD17"/>
      <c r="AE17" s="18"/>
      <c r="AL17" s="20"/>
    </row>
    <row r="18" spans="1:38" ht="13" x14ac:dyDescent="0.3">
      <c r="A18" t="s">
        <v>0</v>
      </c>
      <c r="B18" t="s">
        <v>188</v>
      </c>
      <c r="C18">
        <v>7</v>
      </c>
      <c r="D18" s="33">
        <v>34</v>
      </c>
      <c r="E18" s="30">
        <v>27</v>
      </c>
      <c r="F18"/>
      <c r="G18"/>
      <c r="J18" s="16">
        <f t="shared" si="2"/>
        <v>0</v>
      </c>
      <c r="K18"/>
      <c r="O18" s="16">
        <f t="shared" si="1"/>
        <v>0</v>
      </c>
      <c r="P18" s="40"/>
      <c r="Q18" s="40"/>
      <c r="R18" s="40"/>
      <c r="S18" s="40"/>
      <c r="T18" s="40"/>
      <c r="U18" s="17"/>
      <c r="V18" s="2"/>
      <c r="W18" s="2"/>
      <c r="X18" s="16">
        <f t="shared" si="11"/>
        <v>0</v>
      </c>
      <c r="Y18" s="18">
        <f t="shared" si="12"/>
        <v>0</v>
      </c>
      <c r="Z18" s="21">
        <f t="shared" si="13"/>
        <v>0</v>
      </c>
      <c r="AA18" s="31" t="s">
        <v>116</v>
      </c>
      <c r="AB18" s="22"/>
      <c r="AE18" s="18"/>
      <c r="AL18" s="20"/>
    </row>
    <row r="19" spans="1:38" ht="13" x14ac:dyDescent="0.3">
      <c r="A19" t="s">
        <v>9</v>
      </c>
      <c r="B19" t="s">
        <v>10</v>
      </c>
      <c r="C19"/>
      <c r="D19" s="33"/>
      <c r="E19" s="30"/>
      <c r="F19"/>
      <c r="G19"/>
      <c r="I19"/>
      <c r="J19" s="16">
        <f t="shared" si="2"/>
        <v>0</v>
      </c>
      <c r="K19"/>
      <c r="O19" s="16">
        <f t="shared" si="1"/>
        <v>0</v>
      </c>
      <c r="P19" s="40"/>
      <c r="Q19" s="40"/>
      <c r="R19" s="40"/>
      <c r="S19" s="40"/>
      <c r="T19" s="40"/>
      <c r="U19" s="17"/>
      <c r="V19" s="2"/>
      <c r="W19" s="2"/>
      <c r="X19" s="16">
        <f t="shared" si="11"/>
        <v>0</v>
      </c>
      <c r="Y19" s="18">
        <f t="shared" si="12"/>
        <v>0</v>
      </c>
      <c r="Z19" s="21">
        <f t="shared" si="13"/>
        <v>0</v>
      </c>
      <c r="AA19" s="31" t="s">
        <v>116</v>
      </c>
      <c r="AB19" s="22"/>
      <c r="AE19" s="18"/>
      <c r="AL19" s="20"/>
    </row>
    <row r="20" spans="1:38" ht="13" x14ac:dyDescent="0.3">
      <c r="A20" t="s">
        <v>485</v>
      </c>
      <c r="B20" t="s">
        <v>221</v>
      </c>
      <c r="C20"/>
      <c r="D20" s="33"/>
      <c r="E20" s="30"/>
      <c r="F20"/>
      <c r="G20"/>
      <c r="I20"/>
      <c r="J20" s="16">
        <f t="shared" si="2"/>
        <v>0</v>
      </c>
      <c r="K20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11"/>
        <v>0</v>
      </c>
      <c r="Y20" s="18">
        <f t="shared" si="12"/>
        <v>0</v>
      </c>
      <c r="Z20" s="21">
        <f t="shared" si="13"/>
        <v>0</v>
      </c>
      <c r="AA20" t="s">
        <v>551</v>
      </c>
      <c r="AB20" s="18"/>
      <c r="AE20" s="18"/>
      <c r="AL20" s="20"/>
    </row>
    <row r="21" spans="1:38" ht="13" x14ac:dyDescent="0.3">
      <c r="A21" s="31" t="s">
        <v>45</v>
      </c>
      <c r="B21" s="31" t="s">
        <v>416</v>
      </c>
      <c r="C21" s="31">
        <v>8</v>
      </c>
      <c r="D21" s="33">
        <v>29</v>
      </c>
      <c r="E21" s="30">
        <v>25</v>
      </c>
      <c r="F21">
        <v>84365</v>
      </c>
      <c r="G21"/>
      <c r="J21" s="16">
        <f t="shared" si="2"/>
        <v>1</v>
      </c>
      <c r="K21" s="52">
        <v>84322</v>
      </c>
      <c r="O21" s="16">
        <f t="shared" si="1"/>
        <v>1</v>
      </c>
      <c r="P21" s="40">
        <v>84365</v>
      </c>
      <c r="Q21" s="40">
        <v>84365</v>
      </c>
      <c r="R21" s="40"/>
      <c r="S21" s="40"/>
      <c r="T21" s="40"/>
      <c r="U21" s="17"/>
      <c r="V21" s="2"/>
      <c r="W21" s="2"/>
      <c r="X21" s="16">
        <f t="shared" si="11"/>
        <v>2</v>
      </c>
      <c r="Y21" s="18">
        <f t="shared" si="12"/>
        <v>0</v>
      </c>
      <c r="Z21" s="21">
        <f t="shared" si="13"/>
        <v>130</v>
      </c>
      <c r="AA21" s="31" t="s">
        <v>116</v>
      </c>
      <c r="AB21" s="22">
        <v>45015</v>
      </c>
      <c r="AE21" s="18"/>
      <c r="AG21" s="26"/>
      <c r="AH21" s="15"/>
      <c r="AL21" s="20"/>
    </row>
    <row r="22" spans="1:38" ht="13" x14ac:dyDescent="0.3">
      <c r="A22" t="s">
        <v>438</v>
      </c>
      <c r="B22" t="s">
        <v>440</v>
      </c>
      <c r="C22" s="31">
        <v>8</v>
      </c>
      <c r="D22" s="33">
        <v>29</v>
      </c>
      <c r="E22" s="30">
        <v>25</v>
      </c>
      <c r="F22">
        <v>84118</v>
      </c>
      <c r="G22">
        <v>84279</v>
      </c>
      <c r="H22"/>
      <c r="I22"/>
      <c r="J22" s="16">
        <f t="shared" si="2"/>
        <v>2</v>
      </c>
      <c r="K22"/>
      <c r="O22" s="16">
        <f t="shared" si="1"/>
        <v>0</v>
      </c>
      <c r="P22" s="40">
        <v>84118</v>
      </c>
      <c r="Q22" s="40">
        <v>842118</v>
      </c>
      <c r="R22" s="40">
        <v>84279</v>
      </c>
      <c r="S22" s="40"/>
      <c r="T22" s="40"/>
      <c r="U22" s="17"/>
      <c r="V22" s="2"/>
      <c r="W22" s="2"/>
      <c r="X22" s="16">
        <f t="shared" si="11"/>
        <v>3</v>
      </c>
      <c r="Y22" s="18">
        <f t="shared" si="12"/>
        <v>0</v>
      </c>
      <c r="Z22" s="21">
        <f t="shared" si="13"/>
        <v>170</v>
      </c>
      <c r="AA22" t="s">
        <v>116</v>
      </c>
      <c r="AB22" s="8">
        <v>45015</v>
      </c>
      <c r="AE22" s="18"/>
      <c r="AL22" s="20"/>
    </row>
    <row r="23" spans="1:38" ht="13" x14ac:dyDescent="0.3">
      <c r="A23" s="31" t="s">
        <v>19</v>
      </c>
      <c r="B23" s="31" t="s">
        <v>20</v>
      </c>
      <c r="C23" s="31">
        <v>6</v>
      </c>
      <c r="D23" s="33">
        <v>40</v>
      </c>
      <c r="E23" s="30">
        <v>29</v>
      </c>
      <c r="F23"/>
      <c r="G23"/>
      <c r="H23"/>
      <c r="I23"/>
      <c r="J23" s="16">
        <f t="shared" si="2"/>
        <v>0</v>
      </c>
      <c r="K23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11"/>
        <v>0</v>
      </c>
      <c r="Y23" s="18">
        <f t="shared" si="12"/>
        <v>0</v>
      </c>
      <c r="Z23" s="21">
        <f t="shared" si="13"/>
        <v>0</v>
      </c>
      <c r="AA23" s="31" t="s">
        <v>116</v>
      </c>
      <c r="AB23" s="18"/>
      <c r="AE23" s="18"/>
      <c r="AL23" s="20"/>
    </row>
    <row r="24" spans="1:38" ht="13" x14ac:dyDescent="0.3">
      <c r="A24" t="s">
        <v>25</v>
      </c>
      <c r="B24" t="s">
        <v>447</v>
      </c>
      <c r="C24">
        <v>8</v>
      </c>
      <c r="D24" s="33">
        <v>29</v>
      </c>
      <c r="E24" s="30">
        <v>25</v>
      </c>
      <c r="F24"/>
      <c r="G24"/>
      <c r="H24"/>
      <c r="I24"/>
      <c r="J24" s="16">
        <f t="shared" si="2"/>
        <v>0</v>
      </c>
      <c r="K24"/>
      <c r="O24" s="16">
        <f t="shared" si="1"/>
        <v>0</v>
      </c>
      <c r="P24" s="40"/>
      <c r="Q24" s="40"/>
      <c r="R24" s="40"/>
      <c r="S24" s="40"/>
      <c r="T24" s="40"/>
      <c r="U24" s="17"/>
      <c r="V24" s="2"/>
      <c r="W24" s="2"/>
      <c r="X24" s="16">
        <f t="shared" si="11"/>
        <v>0</v>
      </c>
      <c r="Y24" s="18">
        <f t="shared" si="12"/>
        <v>0</v>
      </c>
      <c r="Z24" s="21">
        <f t="shared" si="13"/>
        <v>0</v>
      </c>
      <c r="AA24" t="s">
        <v>116</v>
      </c>
      <c r="AB24" s="22"/>
      <c r="AE24" s="18"/>
      <c r="AL24" s="20"/>
    </row>
    <row r="25" spans="1:38" ht="13" x14ac:dyDescent="0.3">
      <c r="A25" s="31" t="s">
        <v>282</v>
      </c>
      <c r="B25" s="31" t="s">
        <v>283</v>
      </c>
      <c r="C25" s="31">
        <v>8</v>
      </c>
      <c r="D25" s="33">
        <v>29</v>
      </c>
      <c r="E25" s="30">
        <v>25</v>
      </c>
      <c r="F25"/>
      <c r="G25"/>
      <c r="H25"/>
      <c r="I25"/>
      <c r="J25" s="16">
        <f t="shared" si="2"/>
        <v>0</v>
      </c>
      <c r="K25">
        <v>84181</v>
      </c>
      <c r="O25" s="16">
        <f t="shared" si="1"/>
        <v>1</v>
      </c>
      <c r="P25" s="40"/>
      <c r="Q25" s="40"/>
      <c r="R25" s="40"/>
      <c r="S25" s="40"/>
      <c r="T25" s="40"/>
      <c r="U25" s="17"/>
      <c r="V25" s="2"/>
      <c r="W25" s="2"/>
      <c r="X25" s="16">
        <f t="shared" si="11"/>
        <v>0</v>
      </c>
      <c r="Y25" s="18">
        <f t="shared" si="12"/>
        <v>0</v>
      </c>
      <c r="Z25" s="21">
        <f t="shared" si="13"/>
        <v>30</v>
      </c>
      <c r="AA25" s="31" t="s">
        <v>116</v>
      </c>
      <c r="AB25" s="22">
        <v>45015</v>
      </c>
      <c r="AC25" s="18"/>
      <c r="AE25" s="18"/>
      <c r="AL25" s="20"/>
    </row>
    <row r="26" spans="1:38" ht="13" x14ac:dyDescent="0.3">
      <c r="A26" s="31" t="s">
        <v>0</v>
      </c>
      <c r="B26" s="31" t="s">
        <v>35</v>
      </c>
      <c r="C26" s="31">
        <v>7</v>
      </c>
      <c r="D26" s="33">
        <v>34</v>
      </c>
      <c r="E26" s="30">
        <v>27</v>
      </c>
      <c r="F26"/>
      <c r="G26"/>
      <c r="H26"/>
      <c r="I26"/>
      <c r="J26" s="16">
        <f t="shared" si="2"/>
        <v>0</v>
      </c>
      <c r="K26"/>
      <c r="O26" s="16">
        <f t="shared" si="1"/>
        <v>0</v>
      </c>
      <c r="P26" s="40"/>
      <c r="Q26" s="40"/>
      <c r="R26" s="40"/>
      <c r="S26" s="40"/>
      <c r="T26" s="40"/>
      <c r="U26" s="17"/>
      <c r="V26" s="2"/>
      <c r="W26" s="2"/>
      <c r="X26" s="16">
        <f t="shared" si="11"/>
        <v>0</v>
      </c>
      <c r="Y26" s="18">
        <f t="shared" si="12"/>
        <v>0</v>
      </c>
      <c r="Z26" s="21">
        <f t="shared" si="13"/>
        <v>0</v>
      </c>
      <c r="AA26" s="31" t="s">
        <v>116</v>
      </c>
      <c r="AB26" s="15"/>
      <c r="AC26" s="22"/>
      <c r="AE26" s="18"/>
      <c r="AL26" s="20"/>
    </row>
    <row r="27" spans="1:38" ht="13" x14ac:dyDescent="0.3">
      <c r="A27" t="s">
        <v>411</v>
      </c>
      <c r="B27" t="s">
        <v>470</v>
      </c>
      <c r="C27" s="31"/>
      <c r="D27" s="33"/>
      <c r="E27" s="30"/>
      <c r="J27" s="16">
        <f t="shared" si="2"/>
        <v>0</v>
      </c>
      <c r="K27">
        <v>84476</v>
      </c>
      <c r="O27" s="16">
        <f t="shared" si="1"/>
        <v>1</v>
      </c>
      <c r="P27" s="40"/>
      <c r="Q27" s="40"/>
      <c r="R27" s="40"/>
      <c r="S27" s="40"/>
      <c r="T27" s="40"/>
      <c r="U27" s="17"/>
      <c r="V27" s="2"/>
      <c r="W27" s="2"/>
      <c r="X27" s="16">
        <f t="shared" si="11"/>
        <v>0</v>
      </c>
      <c r="Y27" s="18">
        <f t="shared" si="12"/>
        <v>0</v>
      </c>
      <c r="Z27" s="21">
        <f t="shared" si="13"/>
        <v>30</v>
      </c>
      <c r="AA27" t="s">
        <v>116</v>
      </c>
      <c r="AB27" s="1">
        <v>45015</v>
      </c>
      <c r="AC27" s="18"/>
      <c r="AE27" s="18"/>
      <c r="AL27" s="20"/>
    </row>
    <row r="28" spans="1:38" ht="13" x14ac:dyDescent="0.3">
      <c r="A28" s="31" t="s">
        <v>158</v>
      </c>
      <c r="B28" s="31" t="s">
        <v>159</v>
      </c>
      <c r="C28" s="31">
        <v>6</v>
      </c>
      <c r="D28" s="33">
        <v>40</v>
      </c>
      <c r="E28" s="30">
        <v>29</v>
      </c>
      <c r="F28"/>
      <c r="J28" s="16">
        <f t="shared" si="2"/>
        <v>0</v>
      </c>
      <c r="K28"/>
      <c r="O28" s="16">
        <f t="shared" si="1"/>
        <v>0</v>
      </c>
      <c r="P28" s="40"/>
      <c r="Q28" s="40"/>
      <c r="R28" s="40"/>
      <c r="S28" s="40"/>
      <c r="T28" s="40"/>
      <c r="U28" s="17"/>
      <c r="V28" s="2"/>
      <c r="W28" s="2"/>
      <c r="X28" s="16">
        <f t="shared" si="11"/>
        <v>0</v>
      </c>
      <c r="Y28" s="18">
        <f t="shared" si="12"/>
        <v>0</v>
      </c>
      <c r="Z28" s="21">
        <f t="shared" si="13"/>
        <v>0</v>
      </c>
      <c r="AA28" t="s">
        <v>116</v>
      </c>
      <c r="AB28" s="15"/>
      <c r="AC28" s="18"/>
      <c r="AE28" s="18"/>
      <c r="AL28" s="20"/>
    </row>
    <row r="29" spans="1:38" ht="13" x14ac:dyDescent="0.3">
      <c r="A29" t="s">
        <v>248</v>
      </c>
      <c r="B29" t="s">
        <v>249</v>
      </c>
      <c r="C29" s="31"/>
      <c r="D29" s="33"/>
      <c r="E29" s="30"/>
      <c r="F29"/>
      <c r="J29" s="16">
        <f t="shared" si="2"/>
        <v>0</v>
      </c>
      <c r="K29"/>
      <c r="O29" s="16">
        <f t="shared" si="1"/>
        <v>0</v>
      </c>
      <c r="P29" s="40"/>
      <c r="Q29" s="40"/>
      <c r="R29" s="40"/>
      <c r="S29" s="40"/>
      <c r="T29" s="40"/>
      <c r="U29" s="17"/>
      <c r="V29" s="2"/>
      <c r="W29" s="2"/>
      <c r="X29" s="16">
        <f t="shared" si="11"/>
        <v>0</v>
      </c>
      <c r="Y29" s="18">
        <f t="shared" si="12"/>
        <v>0</v>
      </c>
      <c r="Z29" s="21">
        <f t="shared" si="13"/>
        <v>0</v>
      </c>
      <c r="AA29" t="s">
        <v>116</v>
      </c>
      <c r="AB29" s="15"/>
      <c r="AC29" s="18"/>
      <c r="AE29" s="18"/>
      <c r="AL29" s="20"/>
    </row>
    <row r="30" spans="1:38" ht="13" x14ac:dyDescent="0.3">
      <c r="A30" t="s">
        <v>486</v>
      </c>
      <c r="B30" t="s">
        <v>213</v>
      </c>
      <c r="C30" s="31"/>
      <c r="D30" s="33"/>
      <c r="E30" s="30"/>
      <c r="F30"/>
      <c r="J30" s="16">
        <f t="shared" si="2"/>
        <v>0</v>
      </c>
      <c r="K30">
        <v>84116</v>
      </c>
      <c r="L30" s="16">
        <v>84117</v>
      </c>
      <c r="O30" s="16">
        <f t="shared" si="1"/>
        <v>2</v>
      </c>
      <c r="P30" s="40"/>
      <c r="Q30" s="40"/>
      <c r="R30" s="40"/>
      <c r="S30" s="40"/>
      <c r="T30" s="40"/>
      <c r="U30" s="17"/>
      <c r="V30" s="2"/>
      <c r="W30" s="2"/>
      <c r="X30" s="16">
        <f t="shared" si="11"/>
        <v>0</v>
      </c>
      <c r="Y30" s="18">
        <f t="shared" si="12"/>
        <v>0</v>
      </c>
      <c r="Z30" s="21">
        <f t="shared" si="13"/>
        <v>60</v>
      </c>
      <c r="AA30" t="s">
        <v>116</v>
      </c>
      <c r="AB30" s="15">
        <v>45015</v>
      </c>
      <c r="AC30" s="18"/>
      <c r="AE30" s="18"/>
      <c r="AL30" s="20"/>
    </row>
    <row r="31" spans="1:38" ht="13" x14ac:dyDescent="0.3">
      <c r="A31" t="s">
        <v>469</v>
      </c>
      <c r="B31" t="s">
        <v>213</v>
      </c>
      <c r="C31" s="31"/>
      <c r="D31" s="33"/>
      <c r="E31" s="30"/>
      <c r="F31"/>
      <c r="J31" s="16">
        <f t="shared" si="2"/>
        <v>0</v>
      </c>
      <c r="K31"/>
      <c r="O31" s="16">
        <f t="shared" si="1"/>
        <v>0</v>
      </c>
      <c r="P31" s="40"/>
      <c r="Q31" s="40"/>
      <c r="R31" s="40"/>
      <c r="S31" s="40"/>
      <c r="T31" s="40"/>
      <c r="U31" s="17"/>
      <c r="V31" s="2"/>
      <c r="W31" s="2"/>
      <c r="X31" s="16">
        <f t="shared" si="11"/>
        <v>0</v>
      </c>
      <c r="Y31" s="18">
        <f t="shared" si="12"/>
        <v>0</v>
      </c>
      <c r="Z31" s="21">
        <f t="shared" si="13"/>
        <v>0</v>
      </c>
      <c r="AA31" t="s">
        <v>116</v>
      </c>
      <c r="AB31" s="15"/>
      <c r="AC31" s="18"/>
      <c r="AE31" s="18"/>
      <c r="AL31" s="20"/>
    </row>
    <row r="32" spans="1:38" ht="13" x14ac:dyDescent="0.3">
      <c r="A32" t="s">
        <v>76</v>
      </c>
      <c r="B32" t="s">
        <v>77</v>
      </c>
      <c r="C32" s="31"/>
      <c r="D32" s="33"/>
      <c r="E32" s="30"/>
      <c r="F32"/>
      <c r="J32" s="16">
        <f t="shared" si="2"/>
        <v>0</v>
      </c>
      <c r="K32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11"/>
        <v>0</v>
      </c>
      <c r="Y32" s="18">
        <f t="shared" si="12"/>
        <v>0</v>
      </c>
      <c r="Z32" s="21">
        <f t="shared" si="13"/>
        <v>0</v>
      </c>
      <c r="AA32" t="s">
        <v>116</v>
      </c>
      <c r="AB32" s="15"/>
      <c r="AC32" s="18"/>
      <c r="AE32" s="18"/>
      <c r="AL32" s="20"/>
    </row>
    <row r="33" spans="1:38" ht="13" x14ac:dyDescent="0.3">
      <c r="A33" s="31" t="s">
        <v>350</v>
      </c>
      <c r="B33" s="31" t="s">
        <v>351</v>
      </c>
      <c r="C33" s="31">
        <v>8</v>
      </c>
      <c r="D33" s="33">
        <v>29</v>
      </c>
      <c r="E33" s="30">
        <v>25</v>
      </c>
      <c r="F33">
        <v>84277</v>
      </c>
      <c r="G33">
        <v>84416</v>
      </c>
      <c r="H33"/>
      <c r="I33"/>
      <c r="J33" s="16">
        <f t="shared" si="2"/>
        <v>2</v>
      </c>
      <c r="K33"/>
      <c r="O33" s="16">
        <f t="shared" si="1"/>
        <v>0</v>
      </c>
      <c r="P33" s="40">
        <v>84277</v>
      </c>
      <c r="Q33" s="40">
        <v>84277</v>
      </c>
      <c r="R33" s="40"/>
      <c r="S33" s="40"/>
      <c r="T33" s="40"/>
      <c r="U33" s="17"/>
      <c r="V33" s="2"/>
      <c r="W33" s="2"/>
      <c r="X33" s="16">
        <f t="shared" si="11"/>
        <v>2</v>
      </c>
      <c r="Y33" s="18">
        <f t="shared" si="12"/>
        <v>0</v>
      </c>
      <c r="Z33" s="21">
        <f t="shared" si="13"/>
        <v>140</v>
      </c>
      <c r="AA33" s="31" t="s">
        <v>116</v>
      </c>
      <c r="AB33" s="1">
        <v>45015</v>
      </c>
      <c r="AC33" s="22"/>
      <c r="AE33" s="18"/>
      <c r="AL33" s="20"/>
    </row>
    <row r="34" spans="1:38" ht="13" x14ac:dyDescent="0.3">
      <c r="A34" s="31" t="s">
        <v>270</v>
      </c>
      <c r="B34" s="31" t="s">
        <v>271</v>
      </c>
      <c r="C34" s="31">
        <v>8</v>
      </c>
      <c r="D34" s="33">
        <v>29</v>
      </c>
      <c r="E34" s="30">
        <v>25</v>
      </c>
      <c r="F34">
        <v>84282</v>
      </c>
      <c r="G34"/>
      <c r="J34" s="16">
        <f t="shared" si="2"/>
        <v>1</v>
      </c>
      <c r="K34">
        <v>84278</v>
      </c>
      <c r="L34" s="16">
        <v>84280</v>
      </c>
      <c r="O34" s="16">
        <f t="shared" si="1"/>
        <v>2</v>
      </c>
      <c r="P34" s="40">
        <v>84282</v>
      </c>
      <c r="Q34" s="40"/>
      <c r="R34" s="40"/>
      <c r="S34" s="40"/>
      <c r="T34" s="40"/>
      <c r="U34" s="17"/>
      <c r="V34" s="2"/>
      <c r="W34" s="2"/>
      <c r="X34" s="16">
        <f t="shared" si="11"/>
        <v>1</v>
      </c>
      <c r="Y34" s="18">
        <f t="shared" si="12"/>
        <v>0</v>
      </c>
      <c r="Z34" s="21">
        <f t="shared" si="13"/>
        <v>130</v>
      </c>
      <c r="AA34" s="31" t="s">
        <v>116</v>
      </c>
      <c r="AB34" s="15">
        <v>45015</v>
      </c>
      <c r="AC34" s="8"/>
      <c r="AE34" s="18"/>
      <c r="AL34" s="20"/>
    </row>
    <row r="35" spans="1:38" ht="13" x14ac:dyDescent="0.3">
      <c r="A35" s="31" t="s">
        <v>45</v>
      </c>
      <c r="B35" s="31" t="s">
        <v>166</v>
      </c>
      <c r="C35" s="31">
        <v>7</v>
      </c>
      <c r="D35" s="33">
        <v>34</v>
      </c>
      <c r="E35" s="30">
        <v>27</v>
      </c>
      <c r="F35"/>
      <c r="G35"/>
      <c r="J35" s="16">
        <f t="shared" si="2"/>
        <v>0</v>
      </c>
      <c r="K35">
        <v>84367</v>
      </c>
      <c r="L35" s="16">
        <v>84368</v>
      </c>
      <c r="O35" s="16">
        <f t="shared" si="1"/>
        <v>2</v>
      </c>
      <c r="P35" s="40"/>
      <c r="Q35" s="40"/>
      <c r="R35" s="40"/>
      <c r="S35" s="40"/>
      <c r="T35" s="40"/>
      <c r="U35" s="17"/>
      <c r="V35" s="2"/>
      <c r="W35" s="2"/>
      <c r="X35" s="16">
        <f t="shared" si="11"/>
        <v>0</v>
      </c>
      <c r="Y35" s="18">
        <f t="shared" si="12"/>
        <v>0</v>
      </c>
      <c r="Z35" s="21">
        <f t="shared" si="13"/>
        <v>60</v>
      </c>
      <c r="AA35" s="31" t="s">
        <v>116</v>
      </c>
      <c r="AB35" s="15">
        <v>45015</v>
      </c>
      <c r="AC35" s="22"/>
      <c r="AE35" s="18"/>
      <c r="AL35" s="20"/>
    </row>
    <row r="36" spans="1:38" ht="13" x14ac:dyDescent="0.3">
      <c r="A36" t="s">
        <v>198</v>
      </c>
      <c r="B36" t="s">
        <v>199</v>
      </c>
      <c r="C36" s="31"/>
      <c r="D36" s="33"/>
      <c r="E36" s="30"/>
      <c r="F36">
        <v>84367</v>
      </c>
      <c r="G36">
        <v>84368</v>
      </c>
      <c r="H36"/>
      <c r="I36"/>
      <c r="J36" s="16">
        <f t="shared" si="2"/>
        <v>2</v>
      </c>
      <c r="K36"/>
      <c r="O36" s="16">
        <f t="shared" si="1"/>
        <v>0</v>
      </c>
      <c r="P36" s="40">
        <v>84367</v>
      </c>
      <c r="Q36" s="40">
        <v>84368</v>
      </c>
      <c r="R36" s="40"/>
      <c r="S36" s="40"/>
      <c r="T36" s="40"/>
      <c r="U36" s="17"/>
      <c r="V36" s="2"/>
      <c r="W36" s="2"/>
      <c r="X36" s="16">
        <f t="shared" si="11"/>
        <v>2</v>
      </c>
      <c r="Y36" s="18">
        <f t="shared" si="12"/>
        <v>0</v>
      </c>
      <c r="Z36" s="21">
        <f t="shared" si="13"/>
        <v>140</v>
      </c>
      <c r="AA36" t="s">
        <v>116</v>
      </c>
      <c r="AB36" s="1">
        <v>45015</v>
      </c>
      <c r="AC36" s="15"/>
      <c r="AE36" s="18"/>
      <c r="AL36" s="20"/>
    </row>
    <row r="37" spans="1:38" ht="13" x14ac:dyDescent="0.3">
      <c r="A37" s="31" t="s">
        <v>36</v>
      </c>
      <c r="B37" s="31" t="s">
        <v>37</v>
      </c>
      <c r="C37" s="31">
        <v>7</v>
      </c>
      <c r="D37" s="33">
        <v>34</v>
      </c>
      <c r="E37" s="30">
        <v>27</v>
      </c>
      <c r="F37"/>
      <c r="G37"/>
      <c r="H37"/>
      <c r="I37"/>
      <c r="J37" s="16">
        <f t="shared" si="2"/>
        <v>0</v>
      </c>
      <c r="K37">
        <v>84417</v>
      </c>
      <c r="L37" s="16">
        <v>84419</v>
      </c>
      <c r="M37" s="16">
        <v>84476</v>
      </c>
      <c r="N37">
        <v>84477</v>
      </c>
      <c r="O37" s="16">
        <f t="shared" si="1"/>
        <v>4</v>
      </c>
      <c r="P37" s="40"/>
      <c r="Q37" s="40"/>
      <c r="R37" s="40"/>
      <c r="S37" s="40"/>
      <c r="T37" s="40"/>
      <c r="U37" s="17"/>
      <c r="V37" s="2"/>
      <c r="W37" s="2"/>
      <c r="X37" s="16">
        <f t="shared" si="11"/>
        <v>0</v>
      </c>
      <c r="Y37" s="18">
        <f t="shared" si="12"/>
        <v>0</v>
      </c>
      <c r="Z37" s="21">
        <f t="shared" si="13"/>
        <v>120</v>
      </c>
      <c r="AA37" s="31" t="s">
        <v>116</v>
      </c>
      <c r="AB37" s="15">
        <v>45015</v>
      </c>
      <c r="AC37" s="15"/>
      <c r="AE37" s="18"/>
      <c r="AL37" s="20"/>
    </row>
    <row r="38" spans="1:38" ht="13" x14ac:dyDescent="0.3">
      <c r="A38" t="s">
        <v>69</v>
      </c>
      <c r="B38" t="s">
        <v>131</v>
      </c>
      <c r="C38">
        <v>6</v>
      </c>
      <c r="D38" s="33">
        <v>40</v>
      </c>
      <c r="E38" s="30">
        <v>29</v>
      </c>
      <c r="F38"/>
      <c r="G38"/>
      <c r="H38"/>
      <c r="I38"/>
      <c r="J38" s="16">
        <f t="shared" si="2"/>
        <v>0</v>
      </c>
      <c r="K38"/>
      <c r="L38"/>
      <c r="O38" s="16">
        <f t="shared" si="1"/>
        <v>0</v>
      </c>
      <c r="P38" s="40"/>
      <c r="Q38" s="40"/>
      <c r="R38" s="40"/>
      <c r="S38" s="40"/>
      <c r="T38" s="40"/>
      <c r="U38" s="17"/>
      <c r="V38" s="2"/>
      <c r="W38" s="2"/>
      <c r="X38" s="16">
        <f t="shared" si="11"/>
        <v>0</v>
      </c>
      <c r="Y38" s="18">
        <f t="shared" si="12"/>
        <v>0</v>
      </c>
      <c r="Z38" s="21">
        <f t="shared" si="13"/>
        <v>0</v>
      </c>
      <c r="AA38" s="31" t="s">
        <v>116</v>
      </c>
      <c r="AB38" s="15"/>
      <c r="AC38" s="15"/>
      <c r="AE38" s="18"/>
      <c r="AL38" s="20"/>
    </row>
    <row r="39" spans="1:38" ht="13" x14ac:dyDescent="0.3">
      <c r="A39" t="s">
        <v>376</v>
      </c>
      <c r="B39" t="s">
        <v>428</v>
      </c>
      <c r="C39"/>
      <c r="D39" s="33"/>
      <c r="E39" s="30"/>
      <c r="F39"/>
      <c r="G39"/>
      <c r="H39"/>
      <c r="I39"/>
      <c r="J39" s="16">
        <f t="shared" si="2"/>
        <v>0</v>
      </c>
      <c r="K39">
        <v>84418</v>
      </c>
      <c r="L39" s="16">
        <v>84280</v>
      </c>
      <c r="M39" s="16">
        <v>84284</v>
      </c>
      <c r="O39" s="16">
        <f t="shared" si="1"/>
        <v>3</v>
      </c>
      <c r="P39" s="40"/>
      <c r="Q39" s="40"/>
      <c r="R39" s="40"/>
      <c r="S39" s="40"/>
      <c r="T39" s="40"/>
      <c r="U39" s="17"/>
      <c r="V39" s="2"/>
      <c r="W39" s="2"/>
      <c r="X39" s="16">
        <f t="shared" si="11"/>
        <v>0</v>
      </c>
      <c r="Y39" s="18">
        <f t="shared" si="12"/>
        <v>0</v>
      </c>
      <c r="Z39" s="21">
        <f t="shared" si="13"/>
        <v>90</v>
      </c>
      <c r="AA39" s="31" t="s">
        <v>116</v>
      </c>
      <c r="AB39" s="15">
        <v>45015</v>
      </c>
      <c r="AC39" s="15"/>
      <c r="AE39" s="18"/>
      <c r="AL39" s="20"/>
    </row>
    <row r="40" spans="1:38" ht="13" x14ac:dyDescent="0.3">
      <c r="A40" t="s">
        <v>467</v>
      </c>
      <c r="B40" t="s">
        <v>217</v>
      </c>
      <c r="C40"/>
      <c r="D40" s="33"/>
      <c r="E40" s="30"/>
      <c r="F40"/>
      <c r="G40"/>
      <c r="H40"/>
      <c r="I40"/>
      <c r="J40" s="16">
        <f t="shared" si="2"/>
        <v>0</v>
      </c>
      <c r="K40">
        <v>84281</v>
      </c>
      <c r="L40"/>
      <c r="O40" s="16">
        <f t="shared" si="1"/>
        <v>1</v>
      </c>
      <c r="P40" s="40"/>
      <c r="Q40" s="40"/>
      <c r="R40" s="40"/>
      <c r="S40" s="40"/>
      <c r="T40" s="40"/>
      <c r="U40" s="17"/>
      <c r="V40" s="2"/>
      <c r="W40" s="2"/>
      <c r="X40" s="16">
        <f t="shared" si="11"/>
        <v>0</v>
      </c>
      <c r="Y40" s="18">
        <f t="shared" si="12"/>
        <v>0</v>
      </c>
      <c r="Z40" s="21">
        <f t="shared" si="13"/>
        <v>30</v>
      </c>
      <c r="AA40" t="s">
        <v>116</v>
      </c>
      <c r="AB40" s="15">
        <v>45015</v>
      </c>
      <c r="AC40" s="18"/>
      <c r="AE40" s="18"/>
      <c r="AL40" s="20"/>
    </row>
    <row r="41" spans="1:38" ht="13" x14ac:dyDescent="0.3">
      <c r="A41" s="31" t="s">
        <v>385</v>
      </c>
      <c r="B41" s="31" t="s">
        <v>556</v>
      </c>
      <c r="C41"/>
      <c r="D41" s="33"/>
      <c r="E41" s="30"/>
      <c r="F41"/>
      <c r="G41"/>
      <c r="H41"/>
      <c r="I41"/>
      <c r="J41" s="16">
        <f t="shared" si="2"/>
        <v>0</v>
      </c>
      <c r="K41">
        <v>84174</v>
      </c>
      <c r="L41">
        <v>84178</v>
      </c>
      <c r="M41" s="16">
        <v>84180</v>
      </c>
      <c r="N41">
        <v>84176</v>
      </c>
      <c r="O41" s="16">
        <f t="shared" si="1"/>
        <v>4</v>
      </c>
      <c r="P41" s="40">
        <v>84369</v>
      </c>
      <c r="Q41" s="40"/>
      <c r="R41" s="40"/>
      <c r="S41" s="40"/>
      <c r="T41" s="40"/>
      <c r="U41" s="17"/>
      <c r="V41" s="2"/>
      <c r="W41" s="2"/>
      <c r="X41" s="16">
        <f t="shared" si="11"/>
        <v>1</v>
      </c>
      <c r="Y41" s="18">
        <f t="shared" si="12"/>
        <v>0</v>
      </c>
      <c r="Z41" s="21">
        <f t="shared" si="13"/>
        <v>150</v>
      </c>
      <c r="AA41" s="11" t="s">
        <v>385</v>
      </c>
      <c r="AB41" s="15">
        <v>45015</v>
      </c>
      <c r="AC41" s="18"/>
      <c r="AE41" s="18"/>
      <c r="AL41" s="20"/>
    </row>
    <row r="42" spans="1:38" ht="13" x14ac:dyDescent="0.3">
      <c r="A42" t="s">
        <v>482</v>
      </c>
      <c r="B42" t="s">
        <v>441</v>
      </c>
      <c r="C42"/>
      <c r="D42" s="33"/>
      <c r="E42" s="30"/>
      <c r="F42"/>
      <c r="G42"/>
      <c r="H42"/>
      <c r="I42"/>
      <c r="J42" s="16">
        <f t="shared" si="2"/>
        <v>0</v>
      </c>
      <c r="K42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11"/>
        <v>0</v>
      </c>
      <c r="Y42" s="18">
        <f t="shared" si="12"/>
        <v>0</v>
      </c>
      <c r="Z42" s="21">
        <f t="shared" si="13"/>
        <v>0</v>
      </c>
      <c r="AA42" s="11" t="s">
        <v>385</v>
      </c>
      <c r="AB42" s="15"/>
      <c r="AC42" s="15"/>
      <c r="AE42" s="18"/>
      <c r="AL42" s="20"/>
    </row>
    <row r="43" spans="1:38" ht="13" x14ac:dyDescent="0.3">
      <c r="A43" s="31" t="s">
        <v>385</v>
      </c>
      <c r="B43" s="31" t="s">
        <v>441</v>
      </c>
      <c r="C43" s="31">
        <v>8</v>
      </c>
      <c r="D43" s="33">
        <v>29</v>
      </c>
      <c r="E43" s="30">
        <v>25</v>
      </c>
      <c r="F43">
        <v>84174</v>
      </c>
      <c r="G43">
        <v>84176</v>
      </c>
      <c r="H43">
        <v>84178</v>
      </c>
      <c r="I43">
        <v>84180</v>
      </c>
      <c r="J43" s="16">
        <f t="shared" si="2"/>
        <v>4</v>
      </c>
      <c r="K43"/>
      <c r="O43" s="16">
        <f t="shared" si="1"/>
        <v>0</v>
      </c>
      <c r="P43" s="40">
        <v>84174</v>
      </c>
      <c r="Q43" s="40">
        <v>84178</v>
      </c>
      <c r="R43" s="40">
        <v>84180</v>
      </c>
      <c r="S43" s="40"/>
      <c r="T43" s="40"/>
      <c r="U43" s="17"/>
      <c r="V43" s="2"/>
      <c r="W43" s="2"/>
      <c r="X43" s="16">
        <f t="shared" si="11"/>
        <v>3</v>
      </c>
      <c r="Y43" s="18">
        <v>40</v>
      </c>
      <c r="Z43" s="21">
        <f t="shared" si="13"/>
        <v>290</v>
      </c>
      <c r="AA43" t="s">
        <v>116</v>
      </c>
      <c r="AB43" s="8">
        <v>45015</v>
      </c>
      <c r="AC43" s="18"/>
      <c r="AE43" s="18"/>
      <c r="AF43" t="s">
        <v>595</v>
      </c>
    </row>
    <row r="44" spans="1:38" ht="13" x14ac:dyDescent="0.3">
      <c r="A44" s="31" t="s">
        <v>143</v>
      </c>
      <c r="B44" s="31" t="s">
        <v>144</v>
      </c>
      <c r="C44" s="31">
        <v>7</v>
      </c>
      <c r="D44" s="33">
        <v>34</v>
      </c>
      <c r="E44" s="30">
        <v>27</v>
      </c>
      <c r="F44"/>
      <c r="G44"/>
      <c r="H44"/>
      <c r="J44" s="16">
        <f t="shared" si="2"/>
        <v>0</v>
      </c>
      <c r="K44"/>
      <c r="N44"/>
      <c r="O44" s="16">
        <f t="shared" si="1"/>
        <v>0</v>
      </c>
      <c r="P44" s="40"/>
      <c r="Q44" s="40"/>
      <c r="R44" s="40"/>
      <c r="S44" s="40"/>
      <c r="T44" s="40"/>
      <c r="U44" s="17"/>
      <c r="V44" s="2"/>
      <c r="W44" s="2"/>
      <c r="X44" s="16">
        <f t="shared" si="11"/>
        <v>0</v>
      </c>
      <c r="Y44" s="18">
        <f t="shared" si="12"/>
        <v>0</v>
      </c>
      <c r="Z44" s="21">
        <f t="shared" si="13"/>
        <v>0</v>
      </c>
      <c r="AA44" s="31" t="s">
        <v>116</v>
      </c>
      <c r="AB44" s="22"/>
      <c r="AC44" s="18"/>
      <c r="AE44" s="18"/>
    </row>
    <row r="45" spans="1:38" ht="13" x14ac:dyDescent="0.3">
      <c r="A45" t="s">
        <v>13</v>
      </c>
      <c r="B45" t="s">
        <v>576</v>
      </c>
      <c r="C45" s="31"/>
      <c r="D45" s="33"/>
      <c r="E45" s="30"/>
      <c r="F45">
        <v>84278</v>
      </c>
      <c r="G45">
        <v>84283</v>
      </c>
      <c r="H45"/>
      <c r="J45" s="16">
        <f t="shared" si="2"/>
        <v>2</v>
      </c>
      <c r="K45">
        <v>84284</v>
      </c>
      <c r="L45">
        <v>84281</v>
      </c>
      <c r="M45"/>
      <c r="O45" s="16">
        <f t="shared" si="1"/>
        <v>2</v>
      </c>
      <c r="P45" s="40">
        <v>84283</v>
      </c>
      <c r="Q45" s="40">
        <v>84283</v>
      </c>
      <c r="R45" s="40"/>
      <c r="S45" s="40"/>
      <c r="T45" s="40"/>
      <c r="U45" s="17"/>
      <c r="V45" s="2"/>
      <c r="W45" s="2"/>
      <c r="X45" s="16">
        <f t="shared" si="11"/>
        <v>2</v>
      </c>
      <c r="Y45" s="18">
        <f t="shared" si="12"/>
        <v>0</v>
      </c>
      <c r="Z45" s="21">
        <f t="shared" si="13"/>
        <v>200</v>
      </c>
      <c r="AA45" s="43" t="s">
        <v>591</v>
      </c>
      <c r="AB45" s="22"/>
      <c r="AC45" s="18">
        <v>200</v>
      </c>
      <c r="AE45" s="18"/>
    </row>
    <row r="46" spans="1:38" ht="13" x14ac:dyDescent="0.3">
      <c r="A46" t="s">
        <v>570</v>
      </c>
      <c r="B46" t="s">
        <v>571</v>
      </c>
      <c r="C46" s="31"/>
      <c r="D46" s="33"/>
      <c r="E46" s="30"/>
      <c r="F46">
        <v>84419</v>
      </c>
      <c r="G46">
        <v>84476</v>
      </c>
      <c r="H46">
        <v>84477</v>
      </c>
      <c r="J46" s="16">
        <f t="shared" si="2"/>
        <v>3</v>
      </c>
      <c r="K46">
        <v>84417</v>
      </c>
      <c r="L46"/>
      <c r="O46" s="16">
        <f t="shared" si="1"/>
        <v>1</v>
      </c>
      <c r="P46" s="40"/>
      <c r="Q46" s="40"/>
      <c r="R46" s="40"/>
      <c r="S46" s="40"/>
      <c r="T46" s="40"/>
      <c r="U46" s="17"/>
      <c r="V46" s="2"/>
      <c r="W46" s="2"/>
      <c r="X46" s="16">
        <f t="shared" si="11"/>
        <v>0</v>
      </c>
      <c r="Y46" s="18">
        <f t="shared" si="12"/>
        <v>0</v>
      </c>
      <c r="Z46" s="21">
        <f t="shared" si="13"/>
        <v>150</v>
      </c>
      <c r="AA46" s="43" t="s">
        <v>591</v>
      </c>
      <c r="AB46" s="22"/>
      <c r="AC46" s="18">
        <v>150</v>
      </c>
      <c r="AE46" s="18"/>
    </row>
    <row r="47" spans="1:38" ht="13" x14ac:dyDescent="0.3">
      <c r="A47" s="31" t="s">
        <v>52</v>
      </c>
      <c r="B47" s="31" t="s">
        <v>53</v>
      </c>
      <c r="C47" s="31">
        <v>6</v>
      </c>
      <c r="D47" s="33">
        <v>40</v>
      </c>
      <c r="E47" s="30">
        <v>29</v>
      </c>
      <c r="F47"/>
      <c r="G47"/>
      <c r="H47"/>
      <c r="J47" s="16">
        <f t="shared" si="2"/>
        <v>0</v>
      </c>
      <c r="K47"/>
      <c r="O47" s="16">
        <f t="shared" si="1"/>
        <v>0</v>
      </c>
      <c r="P47" s="40"/>
      <c r="Q47" s="40"/>
      <c r="R47" s="40"/>
      <c r="S47" s="40"/>
      <c r="T47" s="40"/>
      <c r="U47" s="17"/>
      <c r="V47" s="2"/>
      <c r="W47" s="2"/>
      <c r="X47" s="16">
        <f t="shared" si="11"/>
        <v>0</v>
      </c>
      <c r="Y47" s="18">
        <f t="shared" si="12"/>
        <v>0</v>
      </c>
      <c r="Z47" s="21">
        <f t="shared" si="13"/>
        <v>0</v>
      </c>
      <c r="AA47" s="31" t="s">
        <v>116</v>
      </c>
      <c r="AB47" s="22"/>
      <c r="AC47" s="18"/>
      <c r="AE47" s="18"/>
      <c r="AF47"/>
      <c r="AG47"/>
      <c r="AH47"/>
      <c r="AI47"/>
    </row>
    <row r="48" spans="1:38" ht="13" x14ac:dyDescent="0.3">
      <c r="A48" s="31" t="s">
        <v>234</v>
      </c>
      <c r="B48" s="31" t="s">
        <v>122</v>
      </c>
      <c r="C48" s="31">
        <v>7</v>
      </c>
      <c r="D48" s="33">
        <v>34</v>
      </c>
      <c r="E48" s="30">
        <v>27</v>
      </c>
      <c r="F48"/>
      <c r="G48"/>
      <c r="H48"/>
      <c r="J48" s="16">
        <f t="shared" si="2"/>
        <v>0</v>
      </c>
      <c r="K48">
        <v>84564</v>
      </c>
      <c r="L48">
        <v>84177</v>
      </c>
      <c r="O48" s="16">
        <f t="shared" si="1"/>
        <v>2</v>
      </c>
      <c r="P48" s="40"/>
      <c r="Q48" s="40"/>
      <c r="R48" s="40"/>
      <c r="S48" s="40"/>
      <c r="T48" s="40"/>
      <c r="U48" s="17"/>
      <c r="V48" s="2"/>
      <c r="W48" s="2"/>
      <c r="X48" s="16">
        <f t="shared" si="11"/>
        <v>0</v>
      </c>
      <c r="Y48" s="18">
        <f t="shared" si="12"/>
        <v>0</v>
      </c>
      <c r="Z48" s="21">
        <f t="shared" si="13"/>
        <v>60</v>
      </c>
      <c r="AA48" s="31" t="s">
        <v>116</v>
      </c>
      <c r="AB48" s="22">
        <v>45015</v>
      </c>
      <c r="AC48" s="18"/>
      <c r="AE48" s="18"/>
      <c r="AF48"/>
      <c r="AG48"/>
      <c r="AH48"/>
      <c r="AI48"/>
    </row>
    <row r="49" spans="1:35" x14ac:dyDescent="0.25">
      <c r="A49" t="s">
        <v>34</v>
      </c>
      <c r="B49" t="s">
        <v>472</v>
      </c>
      <c r="C49" s="31"/>
      <c r="D49" s="33"/>
      <c r="E49" s="30"/>
      <c r="F49">
        <v>84562</v>
      </c>
      <c r="G49">
        <v>84563</v>
      </c>
      <c r="H49">
        <v>84564</v>
      </c>
      <c r="I49" s="16">
        <v>84565</v>
      </c>
      <c r="J49" s="16">
        <f t="shared" si="2"/>
        <v>4</v>
      </c>
      <c r="K49"/>
      <c r="O49" s="16">
        <f t="shared" si="1"/>
        <v>0</v>
      </c>
      <c r="P49"/>
      <c r="Q49">
        <v>84563</v>
      </c>
      <c r="R49"/>
      <c r="S49" s="16">
        <v>84565</v>
      </c>
      <c r="T49">
        <v>84562</v>
      </c>
      <c r="U49">
        <v>84563</v>
      </c>
      <c r="V49">
        <v>84564</v>
      </c>
      <c r="W49" s="16">
        <v>84565</v>
      </c>
      <c r="X49" s="16">
        <f t="shared" si="11"/>
        <v>6</v>
      </c>
      <c r="Y49" s="18">
        <f t="shared" si="12"/>
        <v>0</v>
      </c>
      <c r="Z49" s="21">
        <f t="shared" si="13"/>
        <v>340</v>
      </c>
      <c r="AA49" s="31" t="s">
        <v>116</v>
      </c>
      <c r="AB49" s="22">
        <v>45015</v>
      </c>
      <c r="AC49" s="18"/>
      <c r="AE49" s="18"/>
      <c r="AF49"/>
      <c r="AG49"/>
      <c r="AH49"/>
      <c r="AI49"/>
    </row>
    <row r="50" spans="1:35" ht="13" x14ac:dyDescent="0.3">
      <c r="A50" t="s">
        <v>141</v>
      </c>
      <c r="B50" t="s">
        <v>59</v>
      </c>
      <c r="C50">
        <v>8</v>
      </c>
      <c r="D50" s="33">
        <v>29</v>
      </c>
      <c r="E50" s="30">
        <v>25</v>
      </c>
      <c r="F50">
        <v>84115</v>
      </c>
      <c r="G50" s="16">
        <v>84506</v>
      </c>
      <c r="H50">
        <v>84507</v>
      </c>
      <c r="I50"/>
      <c r="J50" s="16">
        <f t="shared" si="2"/>
        <v>3</v>
      </c>
      <c r="K50">
        <v>84369</v>
      </c>
      <c r="L50"/>
      <c r="O50" s="16">
        <f t="shared" si="1"/>
        <v>1</v>
      </c>
      <c r="P50">
        <v>84115</v>
      </c>
      <c r="Q50" s="16">
        <v>84506</v>
      </c>
      <c r="R50">
        <v>84507</v>
      </c>
      <c r="S50">
        <v>84115</v>
      </c>
      <c r="T50" s="16">
        <v>84506</v>
      </c>
      <c r="U50">
        <v>84507</v>
      </c>
      <c r="V50" s="2"/>
      <c r="W50" s="2"/>
      <c r="X50" s="16">
        <f t="shared" si="11"/>
        <v>6</v>
      </c>
      <c r="Y50" s="18">
        <f t="shared" si="12"/>
        <v>0</v>
      </c>
      <c r="Z50" s="21">
        <f t="shared" si="13"/>
        <v>330</v>
      </c>
      <c r="AA50" s="31" t="s">
        <v>116</v>
      </c>
      <c r="AB50" s="22">
        <v>45015</v>
      </c>
      <c r="AC50" s="18"/>
      <c r="AE50" s="18"/>
      <c r="AF50"/>
      <c r="AG50"/>
      <c r="AH50"/>
      <c r="AI50"/>
    </row>
    <row r="51" spans="1:35" ht="13" x14ac:dyDescent="0.3">
      <c r="A51" t="s">
        <v>58</v>
      </c>
      <c r="B51" t="s">
        <v>59</v>
      </c>
      <c r="C51"/>
      <c r="D51" s="33"/>
      <c r="E51" s="30"/>
      <c r="F51"/>
      <c r="H51"/>
      <c r="I51"/>
      <c r="J51" s="16">
        <f t="shared" si="2"/>
        <v>0</v>
      </c>
      <c r="K51"/>
      <c r="L51"/>
      <c r="O51" s="16">
        <f t="shared" si="1"/>
        <v>0</v>
      </c>
      <c r="P51" s="40"/>
      <c r="Q51" s="40"/>
      <c r="R51" s="40"/>
      <c r="S51" s="40"/>
      <c r="T51" s="40"/>
      <c r="U51" s="17"/>
      <c r="V51" s="2"/>
      <c r="W51" s="2"/>
      <c r="X51" s="16">
        <f t="shared" si="11"/>
        <v>0</v>
      </c>
      <c r="Y51" s="18">
        <f t="shared" si="12"/>
        <v>0</v>
      </c>
      <c r="Z51" s="21">
        <f t="shared" si="13"/>
        <v>0</v>
      </c>
      <c r="AA51" s="31" t="s">
        <v>116</v>
      </c>
      <c r="AB51" s="22"/>
      <c r="AC51" s="18"/>
      <c r="AE51" s="18"/>
      <c r="AF51"/>
      <c r="AG51"/>
      <c r="AH51"/>
      <c r="AI51"/>
    </row>
    <row r="52" spans="1:35" ht="13" x14ac:dyDescent="0.3">
      <c r="A52" t="s">
        <v>205</v>
      </c>
      <c r="B52" t="s">
        <v>181</v>
      </c>
      <c r="C52"/>
      <c r="D52" s="33"/>
      <c r="E52" s="30"/>
      <c r="F52"/>
      <c r="H52"/>
      <c r="I52"/>
      <c r="J52" s="16">
        <f t="shared" si="2"/>
        <v>0</v>
      </c>
      <c r="O52" s="16">
        <f t="shared" si="1"/>
        <v>0</v>
      </c>
      <c r="P52" s="40"/>
      <c r="Q52" s="40"/>
      <c r="R52" s="40"/>
      <c r="S52" s="40"/>
      <c r="T52" s="40"/>
      <c r="U52" s="17"/>
      <c r="V52" s="2"/>
      <c r="W52" s="2"/>
      <c r="X52" s="16">
        <f t="shared" si="11"/>
        <v>0</v>
      </c>
      <c r="Y52" s="18">
        <f t="shared" si="12"/>
        <v>0</v>
      </c>
      <c r="Z52" s="21">
        <f t="shared" si="13"/>
        <v>0</v>
      </c>
      <c r="AA52" s="31" t="s">
        <v>116</v>
      </c>
      <c r="AB52" s="22"/>
      <c r="AC52" s="18"/>
      <c r="AE52" s="18"/>
      <c r="AF52"/>
      <c r="AG52"/>
      <c r="AH52"/>
      <c r="AI52"/>
    </row>
    <row r="53" spans="1:35" ht="13" x14ac:dyDescent="0.3">
      <c r="A53" t="s">
        <v>460</v>
      </c>
      <c r="B53" t="s">
        <v>426</v>
      </c>
      <c r="C53">
        <v>8</v>
      </c>
      <c r="D53" s="33">
        <v>29</v>
      </c>
      <c r="E53" s="30">
        <v>25</v>
      </c>
      <c r="F53"/>
      <c r="G53"/>
      <c r="H53"/>
      <c r="J53" s="16">
        <f t="shared" si="2"/>
        <v>0</v>
      </c>
      <c r="K53"/>
      <c r="O53" s="16">
        <f t="shared" si="1"/>
        <v>0</v>
      </c>
      <c r="P53" s="40"/>
      <c r="Q53" s="40"/>
      <c r="R53" s="40"/>
      <c r="S53" s="40"/>
      <c r="T53" s="40"/>
      <c r="U53" s="17"/>
      <c r="V53" s="2"/>
      <c r="W53" s="2"/>
      <c r="X53" s="16">
        <f t="shared" si="11"/>
        <v>0</v>
      </c>
      <c r="Y53" s="18">
        <f t="shared" si="12"/>
        <v>0</v>
      </c>
      <c r="Z53" s="21">
        <f t="shared" si="13"/>
        <v>0</v>
      </c>
      <c r="AA53" s="31" t="s">
        <v>116</v>
      </c>
      <c r="AB53" s="15"/>
      <c r="AC53" s="18"/>
      <c r="AE53" s="18"/>
      <c r="AF53" s="15"/>
    </row>
    <row r="54" spans="1:35" ht="13" x14ac:dyDescent="0.3">
      <c r="A54" t="s">
        <v>185</v>
      </c>
      <c r="B54" t="s">
        <v>124</v>
      </c>
      <c r="C54">
        <v>8</v>
      </c>
      <c r="D54" s="33">
        <v>29</v>
      </c>
      <c r="E54" s="30">
        <v>25</v>
      </c>
      <c r="F54" s="52">
        <v>84322</v>
      </c>
      <c r="G54"/>
      <c r="J54" s="16">
        <f t="shared" si="2"/>
        <v>1</v>
      </c>
      <c r="K54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11"/>
        <v>0</v>
      </c>
      <c r="Y54" s="18">
        <f t="shared" si="12"/>
        <v>0</v>
      </c>
      <c r="Z54" s="21">
        <f t="shared" si="13"/>
        <v>40</v>
      </c>
      <c r="AA54" t="s">
        <v>116</v>
      </c>
      <c r="AB54" s="8">
        <v>45015</v>
      </c>
      <c r="AC54" s="18"/>
      <c r="AE54" s="18"/>
      <c r="AF54" s="15"/>
    </row>
    <row r="55" spans="1:35" ht="13" x14ac:dyDescent="0.3">
      <c r="A55" s="31" t="s">
        <v>24</v>
      </c>
      <c r="B55" s="31" t="s">
        <v>74</v>
      </c>
      <c r="C55" s="31">
        <v>6</v>
      </c>
      <c r="D55" s="33">
        <v>40</v>
      </c>
      <c r="E55" s="30">
        <v>29</v>
      </c>
      <c r="F55">
        <v>84177</v>
      </c>
      <c r="G55"/>
      <c r="H55"/>
      <c r="J55" s="16">
        <f t="shared" si="2"/>
        <v>1</v>
      </c>
      <c r="K55">
        <v>84279</v>
      </c>
      <c r="O55" s="16">
        <f t="shared" si="1"/>
        <v>1</v>
      </c>
      <c r="P55" s="40"/>
      <c r="Q55" s="40"/>
      <c r="R55" s="40"/>
      <c r="S55" s="40"/>
      <c r="T55" s="40"/>
      <c r="U55" s="17"/>
      <c r="V55" s="2"/>
      <c r="W55" s="2"/>
      <c r="X55" s="16">
        <f t="shared" si="11"/>
        <v>0</v>
      </c>
      <c r="Y55" s="18">
        <f t="shared" si="12"/>
        <v>0</v>
      </c>
      <c r="Z55" s="21">
        <f t="shared" si="13"/>
        <v>70</v>
      </c>
      <c r="AA55" s="31" t="s">
        <v>116</v>
      </c>
      <c r="AB55" s="1">
        <v>45015</v>
      </c>
      <c r="AC55" s="18"/>
      <c r="AD55"/>
      <c r="AE55" s="18"/>
      <c r="AF55" s="15"/>
    </row>
    <row r="56" spans="1:35" ht="13" x14ac:dyDescent="0.3">
      <c r="A56" t="s">
        <v>42</v>
      </c>
      <c r="B56" t="s">
        <v>378</v>
      </c>
      <c r="C56">
        <v>8</v>
      </c>
      <c r="D56" s="33">
        <v>29</v>
      </c>
      <c r="E56" s="30">
        <v>25</v>
      </c>
      <c r="F56"/>
      <c r="G56"/>
      <c r="H56"/>
      <c r="I56"/>
      <c r="J56" s="16">
        <f t="shared" si="2"/>
        <v>0</v>
      </c>
      <c r="K56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11"/>
        <v>0</v>
      </c>
      <c r="Y56" s="18">
        <f t="shared" si="12"/>
        <v>0</v>
      </c>
      <c r="Z56" s="21">
        <f t="shared" si="13"/>
        <v>0</v>
      </c>
      <c r="AA56" s="31" t="s">
        <v>116</v>
      </c>
      <c r="AB56" s="15"/>
      <c r="AC56" s="18"/>
      <c r="AE56" s="18"/>
    </row>
    <row r="57" spans="1:35" ht="13" x14ac:dyDescent="0.3">
      <c r="A57" s="31" t="s">
        <v>14</v>
      </c>
      <c r="B57" s="31" t="s">
        <v>15</v>
      </c>
      <c r="C57" s="31">
        <v>7</v>
      </c>
      <c r="D57" s="33">
        <v>34</v>
      </c>
      <c r="E57" s="30">
        <v>27</v>
      </c>
      <c r="F57">
        <v>84417</v>
      </c>
      <c r="G57"/>
      <c r="J57" s="16">
        <f t="shared" si="2"/>
        <v>1</v>
      </c>
      <c r="K57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11"/>
        <v>0</v>
      </c>
      <c r="Y57" s="18">
        <f t="shared" si="12"/>
        <v>0</v>
      </c>
      <c r="Z57" s="21">
        <f t="shared" si="13"/>
        <v>40</v>
      </c>
      <c r="AA57" s="31" t="s">
        <v>116</v>
      </c>
      <c r="AB57" s="1">
        <v>45015</v>
      </c>
      <c r="AC57" s="18"/>
      <c r="AE57" s="18"/>
    </row>
    <row r="58" spans="1:35" ht="13" x14ac:dyDescent="0.3">
      <c r="A58" t="s">
        <v>160</v>
      </c>
      <c r="B58" t="s">
        <v>161</v>
      </c>
      <c r="C58" s="31"/>
      <c r="D58" s="33"/>
      <c r="E58" s="30"/>
      <c r="F58">
        <v>84119</v>
      </c>
      <c r="G58"/>
      <c r="J58" s="16">
        <f t="shared" ref="J58" si="14">COUNT(F58:I58)</f>
        <v>1</v>
      </c>
      <c r="K58">
        <v>84565</v>
      </c>
      <c r="O58" s="16">
        <f t="shared" ref="O58" si="15">COUNT(K58:N58)</f>
        <v>1</v>
      </c>
      <c r="P58" s="40">
        <v>84119</v>
      </c>
      <c r="Q58" s="40">
        <v>84119</v>
      </c>
      <c r="R58" s="40"/>
      <c r="S58" s="40"/>
      <c r="T58" s="40"/>
      <c r="U58" s="17"/>
      <c r="V58" s="2"/>
      <c r="W58" s="2"/>
      <c r="X58" s="16">
        <f t="shared" ref="X58" si="16">COUNT(P58:W58)</f>
        <v>2</v>
      </c>
      <c r="Y58" s="18">
        <f t="shared" ref="Y58" si="17">+J58*0</f>
        <v>0</v>
      </c>
      <c r="Z58" s="21">
        <f t="shared" ref="Z58" si="18">+(J58*40)+(O58*30)+(X58*30)+Y58</f>
        <v>130</v>
      </c>
      <c r="AA58" s="31" t="s">
        <v>116</v>
      </c>
      <c r="AB58" s="1">
        <v>45015</v>
      </c>
      <c r="AC58" s="18"/>
      <c r="AE58" s="18"/>
    </row>
    <row r="59" spans="1:35" ht="13" x14ac:dyDescent="0.3">
      <c r="A59" t="s">
        <v>48</v>
      </c>
      <c r="B59" t="s">
        <v>161</v>
      </c>
      <c r="C59" s="31"/>
      <c r="D59" s="33"/>
      <c r="E59" s="30"/>
      <c r="F59"/>
      <c r="G59"/>
      <c r="I59"/>
      <c r="J59" s="16">
        <f t="shared" si="2"/>
        <v>0</v>
      </c>
      <c r="K59"/>
      <c r="O59" s="16">
        <f t="shared" si="1"/>
        <v>0</v>
      </c>
      <c r="P59" s="40"/>
      <c r="Q59" s="40"/>
      <c r="R59" s="44"/>
      <c r="S59" s="40"/>
      <c r="T59" s="44"/>
      <c r="U59" s="17"/>
      <c r="V59" s="2"/>
      <c r="W59" s="2"/>
      <c r="X59" s="16">
        <f t="shared" si="11"/>
        <v>0</v>
      </c>
      <c r="Y59" s="18">
        <f t="shared" si="12"/>
        <v>0</v>
      </c>
      <c r="Z59" s="21">
        <f t="shared" si="13"/>
        <v>0</v>
      </c>
      <c r="AA59" t="s">
        <v>116</v>
      </c>
      <c r="AB59" s="1"/>
      <c r="AC59" s="18"/>
      <c r="AE59" s="18"/>
    </row>
    <row r="60" spans="1:35" ht="13" x14ac:dyDescent="0.3">
      <c r="A60" t="s">
        <v>582</v>
      </c>
      <c r="B60" t="s">
        <v>583</v>
      </c>
      <c r="C60" s="31"/>
      <c r="D60" s="33"/>
      <c r="E60" s="30"/>
      <c r="F60">
        <v>84116</v>
      </c>
      <c r="G60">
        <v>84117</v>
      </c>
      <c r="I60"/>
      <c r="J60" s="16">
        <f t="shared" ref="J60" si="19">COUNT(F60:I60)</f>
        <v>2</v>
      </c>
      <c r="K60"/>
      <c r="O60" s="16">
        <f t="shared" ref="O60" si="20">COUNT(K60:N60)</f>
        <v>0</v>
      </c>
      <c r="P60" s="40">
        <v>84116</v>
      </c>
      <c r="Q60" s="40">
        <v>84117</v>
      </c>
      <c r="R60" s="40"/>
      <c r="S60" s="40"/>
      <c r="T60" s="40"/>
      <c r="U60" s="17"/>
      <c r="V60" s="2"/>
      <c r="W60" s="2"/>
      <c r="X60" s="16">
        <f t="shared" ref="X60" si="21">COUNT(P60:W60)</f>
        <v>2</v>
      </c>
      <c r="Y60" s="18">
        <f t="shared" ref="Y60" si="22">+J60*0</f>
        <v>0</v>
      </c>
      <c r="Z60" s="21">
        <f t="shared" ref="Z60" si="23">+(J60*40)+(O60*30)+(X60*30)+Y60</f>
        <v>140</v>
      </c>
      <c r="AA60" s="31" t="s">
        <v>116</v>
      </c>
      <c r="AB60" s="1">
        <v>45015</v>
      </c>
      <c r="AC60" s="18"/>
      <c r="AE60" s="18"/>
    </row>
    <row r="61" spans="1:35" ht="13" x14ac:dyDescent="0.3">
      <c r="A61" t="s">
        <v>13</v>
      </c>
      <c r="B61" t="s">
        <v>88</v>
      </c>
      <c r="C61">
        <v>8</v>
      </c>
      <c r="D61" s="33">
        <v>29</v>
      </c>
      <c r="E61" s="30">
        <v>25</v>
      </c>
      <c r="F61"/>
      <c r="G61"/>
      <c r="H61"/>
      <c r="J61" s="16">
        <f t="shared" si="2"/>
        <v>0</v>
      </c>
      <c r="K61"/>
      <c r="O61" s="16">
        <f t="shared" si="1"/>
        <v>0</v>
      </c>
      <c r="P61" s="40"/>
      <c r="Q61" s="40"/>
      <c r="R61" s="40"/>
      <c r="S61" s="40"/>
      <c r="T61" s="40"/>
      <c r="U61" s="17"/>
      <c r="V61" s="2"/>
      <c r="W61" s="2"/>
      <c r="X61" s="16">
        <f t="shared" si="11"/>
        <v>0</v>
      </c>
      <c r="Y61" s="18">
        <f t="shared" si="12"/>
        <v>0</v>
      </c>
      <c r="Z61" s="21">
        <f t="shared" si="13"/>
        <v>0</v>
      </c>
      <c r="AA61" t="s">
        <v>116</v>
      </c>
      <c r="AB61" s="15"/>
      <c r="AC61" s="18"/>
      <c r="AE61" s="18"/>
      <c r="AF61" s="15"/>
    </row>
    <row r="62" spans="1:35" ht="13" x14ac:dyDescent="0.3">
      <c r="A62" s="31" t="s">
        <v>31</v>
      </c>
      <c r="B62" s="31" t="s">
        <v>32</v>
      </c>
      <c r="C62" s="31">
        <v>8</v>
      </c>
      <c r="D62" s="33">
        <v>29</v>
      </c>
      <c r="E62" s="30">
        <v>25</v>
      </c>
      <c r="F62"/>
      <c r="G62"/>
      <c r="J62" s="16">
        <f t="shared" si="2"/>
        <v>0</v>
      </c>
      <c r="K62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si="11"/>
        <v>0</v>
      </c>
      <c r="Y62" s="18">
        <f t="shared" si="12"/>
        <v>0</v>
      </c>
      <c r="Z62" s="21">
        <f t="shared" si="13"/>
        <v>0</v>
      </c>
      <c r="AA62" s="31" t="s">
        <v>116</v>
      </c>
      <c r="AB62" s="15"/>
      <c r="AC62" s="18"/>
      <c r="AE62" s="18"/>
      <c r="AF62" s="15"/>
    </row>
    <row r="63" spans="1:35" ht="13" x14ac:dyDescent="0.3">
      <c r="A63" t="s">
        <v>413</v>
      </c>
      <c r="B63" t="s">
        <v>414</v>
      </c>
      <c r="C63">
        <v>8</v>
      </c>
      <c r="D63" s="33">
        <v>29</v>
      </c>
      <c r="E63" s="30">
        <v>25</v>
      </c>
      <c r="F63"/>
      <c r="G63"/>
      <c r="J63" s="16">
        <f t="shared" si="2"/>
        <v>0</v>
      </c>
      <c r="K63"/>
      <c r="O63" s="16">
        <f t="shared" si="1"/>
        <v>0</v>
      </c>
      <c r="P63" s="40"/>
      <c r="Q63" s="40"/>
      <c r="R63" s="40"/>
      <c r="S63" s="40"/>
      <c r="T63" s="40"/>
      <c r="U63" s="17"/>
      <c r="V63" s="2"/>
      <c r="W63" s="2"/>
      <c r="X63" s="16">
        <f t="shared" si="11"/>
        <v>0</v>
      </c>
      <c r="Y63" s="18">
        <f t="shared" si="12"/>
        <v>0</v>
      </c>
      <c r="Z63" s="21">
        <f t="shared" si="13"/>
        <v>0</v>
      </c>
      <c r="AA63" t="s">
        <v>116</v>
      </c>
      <c r="AB63" s="15"/>
      <c r="AC63" s="18"/>
      <c r="AE63" s="18"/>
      <c r="AF63" s="15"/>
    </row>
    <row r="64" spans="1:35" ht="13" x14ac:dyDescent="0.3">
      <c r="A64" t="s">
        <v>467</v>
      </c>
      <c r="B64" t="s">
        <v>468</v>
      </c>
      <c r="C64"/>
      <c r="D64" s="33"/>
      <c r="E64" s="30"/>
      <c r="F64"/>
      <c r="G64"/>
      <c r="J64" s="16">
        <f t="shared" si="2"/>
        <v>0</v>
      </c>
      <c r="K64"/>
      <c r="O64" s="16">
        <f t="shared" si="1"/>
        <v>0</v>
      </c>
      <c r="P64" s="40"/>
      <c r="Q64" s="40"/>
      <c r="R64" s="40"/>
      <c r="S64" s="40"/>
      <c r="T64" s="40"/>
      <c r="U64" s="17"/>
      <c r="V64" s="2"/>
      <c r="W64" s="2"/>
      <c r="X64" s="16">
        <f t="shared" si="11"/>
        <v>0</v>
      </c>
      <c r="Y64" s="18">
        <f t="shared" si="12"/>
        <v>0</v>
      </c>
      <c r="Z64" s="21">
        <f t="shared" si="13"/>
        <v>0</v>
      </c>
      <c r="AA64" t="s">
        <v>116</v>
      </c>
      <c r="AB64" s="15"/>
      <c r="AC64" s="18"/>
      <c r="AE64" s="18"/>
      <c r="AF64" s="15"/>
    </row>
    <row r="65" spans="1:34" ht="13" x14ac:dyDescent="0.3">
      <c r="A65" s="31" t="s">
        <v>430</v>
      </c>
      <c r="B65" s="31" t="s">
        <v>431</v>
      </c>
      <c r="C65" s="31">
        <v>8</v>
      </c>
      <c r="D65" s="33">
        <v>29</v>
      </c>
      <c r="E65" s="30">
        <v>25</v>
      </c>
      <c r="F65"/>
      <c r="G65"/>
      <c r="H65"/>
      <c r="J65" s="16">
        <f t="shared" si="2"/>
        <v>0</v>
      </c>
      <c r="K65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11"/>
        <v>0</v>
      </c>
      <c r="Y65" s="18">
        <f t="shared" si="12"/>
        <v>0</v>
      </c>
      <c r="Z65" s="21">
        <f t="shared" si="13"/>
        <v>0</v>
      </c>
      <c r="AA65" t="s">
        <v>116</v>
      </c>
      <c r="AB65" s="15"/>
      <c r="AC65" s="18"/>
      <c r="AE65" s="18"/>
      <c r="AF65" s="15"/>
    </row>
    <row r="66" spans="1:34" ht="13" x14ac:dyDescent="0.3">
      <c r="A66" t="s">
        <v>451</v>
      </c>
      <c r="B66" t="s">
        <v>452</v>
      </c>
      <c r="C66" s="31">
        <v>8</v>
      </c>
      <c r="D66" s="33">
        <v>29</v>
      </c>
      <c r="E66" s="30">
        <v>25</v>
      </c>
      <c r="F66"/>
      <c r="G66"/>
      <c r="H66"/>
      <c r="J66" s="16">
        <f t="shared" si="2"/>
        <v>0</v>
      </c>
      <c r="K66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11"/>
        <v>0</v>
      </c>
      <c r="Y66" s="18">
        <f t="shared" si="12"/>
        <v>0</v>
      </c>
      <c r="Z66" s="21">
        <f t="shared" si="13"/>
        <v>0</v>
      </c>
      <c r="AA66" t="s">
        <v>116</v>
      </c>
      <c r="AB66" s="15"/>
      <c r="AC66" s="3"/>
      <c r="AE66" s="18"/>
      <c r="AF66" s="15"/>
    </row>
    <row r="67" spans="1:34" ht="13" x14ac:dyDescent="0.3">
      <c r="A67" s="31" t="s">
        <v>0</v>
      </c>
      <c r="B67" s="31" t="s">
        <v>155</v>
      </c>
      <c r="C67" s="31">
        <v>6</v>
      </c>
      <c r="D67" s="33">
        <v>40</v>
      </c>
      <c r="E67" s="30">
        <v>29</v>
      </c>
      <c r="F67"/>
      <c r="J67" s="16">
        <f t="shared" si="2"/>
        <v>0</v>
      </c>
      <c r="K67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11"/>
        <v>0</v>
      </c>
      <c r="Y67" s="18">
        <f t="shared" si="12"/>
        <v>0</v>
      </c>
      <c r="Z67" s="21">
        <f t="shared" si="13"/>
        <v>0</v>
      </c>
      <c r="AA67" s="31" t="s">
        <v>116</v>
      </c>
      <c r="AB67" s="1"/>
      <c r="AC67" s="18"/>
      <c r="AE67" s="18"/>
      <c r="AF67" s="15"/>
    </row>
    <row r="68" spans="1:34" ht="13" x14ac:dyDescent="0.3">
      <c r="A68" t="s">
        <v>170</v>
      </c>
      <c r="B68" t="s">
        <v>339</v>
      </c>
      <c r="C68">
        <v>8</v>
      </c>
      <c r="D68" s="33">
        <v>29</v>
      </c>
      <c r="E68" s="30">
        <v>25</v>
      </c>
      <c r="J68" s="16">
        <f t="shared" si="2"/>
        <v>0</v>
      </c>
      <c r="K68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11"/>
        <v>0</v>
      </c>
      <c r="Y68" s="18">
        <f t="shared" si="12"/>
        <v>0</v>
      </c>
      <c r="Z68" s="21">
        <f t="shared" si="13"/>
        <v>0</v>
      </c>
      <c r="AA68" s="31" t="s">
        <v>116</v>
      </c>
      <c r="AB68" s="15"/>
      <c r="AC68" s="18"/>
      <c r="AE68" s="18"/>
      <c r="AF68" s="15"/>
    </row>
    <row r="69" spans="1:34" ht="13" x14ac:dyDescent="0.3">
      <c r="A69" t="s">
        <v>474</v>
      </c>
      <c r="B69" t="s">
        <v>473</v>
      </c>
      <c r="C69" s="31"/>
      <c r="D69" s="33"/>
      <c r="E69" s="30"/>
      <c r="F69"/>
      <c r="G69"/>
      <c r="J69" s="16">
        <f t="shared" si="2"/>
        <v>0</v>
      </c>
      <c r="K69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11"/>
        <v>0</v>
      </c>
      <c r="Y69" s="18">
        <f t="shared" si="12"/>
        <v>0</v>
      </c>
      <c r="Z69" s="21">
        <f t="shared" si="13"/>
        <v>0</v>
      </c>
      <c r="AA69" t="s">
        <v>116</v>
      </c>
      <c r="AB69" s="15"/>
      <c r="AC69" s="18"/>
      <c r="AE69" s="18"/>
    </row>
    <row r="70" spans="1:34" ht="13" x14ac:dyDescent="0.3">
      <c r="A70" s="31" t="s">
        <v>16</v>
      </c>
      <c r="B70" s="31" t="s">
        <v>17</v>
      </c>
      <c r="C70" s="31">
        <v>8</v>
      </c>
      <c r="D70" s="33">
        <v>29</v>
      </c>
      <c r="E70" s="30">
        <v>25</v>
      </c>
      <c r="F70"/>
      <c r="G70"/>
      <c r="H70"/>
      <c r="I70" s="29"/>
      <c r="J70" s="16">
        <f t="shared" si="2"/>
        <v>0</v>
      </c>
      <c r="K70"/>
      <c r="O70" s="16">
        <f t="shared" si="1"/>
        <v>0</v>
      </c>
      <c r="P70" s="40"/>
      <c r="Q70" s="40"/>
      <c r="R70" s="40"/>
      <c r="S70" s="40"/>
      <c r="T70" s="40"/>
      <c r="U70" s="17"/>
      <c r="V70" s="2"/>
      <c r="W70" s="2"/>
      <c r="X70" s="16">
        <f t="shared" si="11"/>
        <v>0</v>
      </c>
      <c r="Y70" s="18">
        <f t="shared" si="12"/>
        <v>0</v>
      </c>
      <c r="Z70" s="21">
        <f t="shared" si="13"/>
        <v>0</v>
      </c>
      <c r="AA70" s="31" t="s">
        <v>116</v>
      </c>
      <c r="AB70" s="1"/>
      <c r="AE70" s="18"/>
      <c r="AF70" s="15"/>
    </row>
    <row r="71" spans="1:34" ht="13" x14ac:dyDescent="0.3">
      <c r="A71" t="s">
        <v>558</v>
      </c>
      <c r="B71" t="s">
        <v>559</v>
      </c>
      <c r="C71" s="31"/>
      <c r="D71" s="33"/>
      <c r="E71" s="30"/>
      <c r="F71"/>
      <c r="G71"/>
      <c r="H71"/>
      <c r="I71" s="29"/>
      <c r="J71" s="16">
        <f t="shared" ref="J71" si="24">COUNT(F71:I71)</f>
        <v>0</v>
      </c>
      <c r="K71">
        <v>84177</v>
      </c>
      <c r="L71" s="16">
        <v>84179</v>
      </c>
      <c r="M71" s="16">
        <v>84181</v>
      </c>
      <c r="N71"/>
      <c r="O71" s="16">
        <f t="shared" si="1"/>
        <v>3</v>
      </c>
      <c r="P71" s="40"/>
      <c r="Q71" s="40"/>
      <c r="R71" s="40"/>
      <c r="S71" s="40"/>
      <c r="T71" s="40"/>
      <c r="U71" s="17"/>
      <c r="V71" s="2"/>
      <c r="W71" s="2"/>
      <c r="X71" s="16">
        <f t="shared" si="11"/>
        <v>0</v>
      </c>
      <c r="Y71" s="18">
        <f t="shared" si="12"/>
        <v>0</v>
      </c>
      <c r="Z71" s="21">
        <f t="shared" si="13"/>
        <v>90</v>
      </c>
      <c r="AA71" s="31" t="s">
        <v>116</v>
      </c>
      <c r="AB71" s="1">
        <v>45015</v>
      </c>
      <c r="AC71" s="18"/>
      <c r="AE71" s="18"/>
      <c r="AF71" s="15"/>
    </row>
    <row r="72" spans="1:34" ht="13" x14ac:dyDescent="0.3">
      <c r="A72" s="31" t="s">
        <v>28</v>
      </c>
      <c r="B72" s="31" t="s">
        <v>203</v>
      </c>
      <c r="C72" s="31">
        <v>8</v>
      </c>
      <c r="D72" s="33">
        <v>29</v>
      </c>
      <c r="E72" s="30">
        <v>25</v>
      </c>
      <c r="F72"/>
      <c r="G72"/>
      <c r="H72"/>
      <c r="I72" s="29"/>
      <c r="J72" s="16">
        <f t="shared" si="2"/>
        <v>0</v>
      </c>
      <c r="K72"/>
      <c r="O72" s="16">
        <f t="shared" ref="O72:O78" si="25">COUNT(K72:N72)</f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11"/>
        <v>0</v>
      </c>
      <c r="Y72" s="18">
        <f t="shared" si="12"/>
        <v>0</v>
      </c>
      <c r="Z72" s="21">
        <f t="shared" si="13"/>
        <v>0</v>
      </c>
      <c r="AA72" s="31" t="s">
        <v>116</v>
      </c>
      <c r="AB72" s="15"/>
      <c r="AE72" s="18"/>
      <c r="AF72" s="15"/>
    </row>
    <row r="73" spans="1:34" ht="13" x14ac:dyDescent="0.3">
      <c r="A73" t="s">
        <v>187</v>
      </c>
      <c r="B73" t="s">
        <v>186</v>
      </c>
      <c r="C73" s="31"/>
      <c r="D73" s="33"/>
      <c r="E73" s="30"/>
      <c r="F73"/>
      <c r="G73"/>
      <c r="H73"/>
      <c r="I73" s="29"/>
      <c r="J73" s="16">
        <f t="shared" si="2"/>
        <v>0</v>
      </c>
      <c r="K73"/>
      <c r="O73" s="16">
        <f t="shared" si="25"/>
        <v>0</v>
      </c>
      <c r="P73" s="40"/>
      <c r="Q73" s="40"/>
      <c r="R73" s="40"/>
      <c r="S73" s="40"/>
      <c r="T73" s="40"/>
      <c r="U73" s="17"/>
      <c r="V73" s="2"/>
      <c r="W73" s="2"/>
      <c r="X73" s="16">
        <f t="shared" si="11"/>
        <v>0</v>
      </c>
      <c r="Y73" s="18">
        <f t="shared" si="12"/>
        <v>0</v>
      </c>
      <c r="Z73" s="21">
        <f t="shared" si="13"/>
        <v>0</v>
      </c>
      <c r="AA73" s="31" t="s">
        <v>116</v>
      </c>
      <c r="AB73" s="15"/>
      <c r="AE73" s="18"/>
      <c r="AF73" s="15"/>
    </row>
    <row r="74" spans="1:34" ht="13" x14ac:dyDescent="0.3">
      <c r="A74" s="31" t="s">
        <v>417</v>
      </c>
      <c r="B74" s="31" t="s">
        <v>418</v>
      </c>
      <c r="C74" s="31">
        <v>8</v>
      </c>
      <c r="D74" s="33">
        <v>29</v>
      </c>
      <c r="E74" s="30">
        <v>25</v>
      </c>
      <c r="I74" s="29"/>
      <c r="J74" s="16">
        <f t="shared" si="2"/>
        <v>0</v>
      </c>
      <c r="K74"/>
      <c r="O74" s="16">
        <f t="shared" si="25"/>
        <v>0</v>
      </c>
      <c r="P74" s="40"/>
      <c r="Q74" s="40"/>
      <c r="R74" s="40"/>
      <c r="S74" s="40"/>
      <c r="T74" s="40"/>
      <c r="U74" s="17"/>
      <c r="V74" s="2"/>
      <c r="W74" s="2"/>
      <c r="X74" s="16">
        <f t="shared" si="11"/>
        <v>0</v>
      </c>
      <c r="Y74" s="18">
        <f t="shared" si="12"/>
        <v>0</v>
      </c>
      <c r="Z74" s="21">
        <f t="shared" si="13"/>
        <v>0</v>
      </c>
      <c r="AA74" t="s">
        <v>116</v>
      </c>
      <c r="AB74" s="15"/>
      <c r="AE74" s="18"/>
      <c r="AH74"/>
    </row>
    <row r="75" spans="1:34" ht="13" x14ac:dyDescent="0.3">
      <c r="A75" s="31" t="s">
        <v>121</v>
      </c>
      <c r="B75" s="31" t="s">
        <v>305</v>
      </c>
      <c r="C75" s="31">
        <v>7</v>
      </c>
      <c r="D75" s="33">
        <v>34</v>
      </c>
      <c r="E75" s="30">
        <v>27</v>
      </c>
      <c r="F75"/>
      <c r="G75"/>
      <c r="H75"/>
      <c r="J75" s="16">
        <f t="shared" si="2"/>
        <v>0</v>
      </c>
      <c r="K75">
        <v>84176</v>
      </c>
      <c r="L75" s="16">
        <v>84278</v>
      </c>
      <c r="O75" s="16">
        <f t="shared" si="25"/>
        <v>2</v>
      </c>
      <c r="P75" s="40"/>
      <c r="Q75" s="40"/>
      <c r="R75" s="40"/>
      <c r="S75" s="40"/>
      <c r="T75" s="40"/>
      <c r="U75" s="17"/>
      <c r="V75" s="2"/>
      <c r="W75" s="2"/>
      <c r="X75" s="16">
        <f t="shared" si="11"/>
        <v>0</v>
      </c>
      <c r="Y75" s="18">
        <f t="shared" si="12"/>
        <v>0</v>
      </c>
      <c r="Z75" s="21">
        <f t="shared" si="13"/>
        <v>60</v>
      </c>
      <c r="AA75" s="31" t="s">
        <v>116</v>
      </c>
      <c r="AB75" s="15">
        <v>45015</v>
      </c>
      <c r="AE75" s="3"/>
    </row>
    <row r="76" spans="1:34" ht="13" x14ac:dyDescent="0.3">
      <c r="A76" s="31" t="s">
        <v>393</v>
      </c>
      <c r="B76" s="31" t="s">
        <v>394</v>
      </c>
      <c r="C76" s="31">
        <v>8</v>
      </c>
      <c r="D76" s="33">
        <v>29</v>
      </c>
      <c r="E76" s="30">
        <v>25</v>
      </c>
      <c r="F76"/>
      <c r="G76"/>
      <c r="H76"/>
      <c r="J76" s="16">
        <f t="shared" si="2"/>
        <v>0</v>
      </c>
      <c r="K76"/>
      <c r="O76" s="16">
        <f t="shared" si="25"/>
        <v>0</v>
      </c>
      <c r="P76" s="40"/>
      <c r="Q76" s="40"/>
      <c r="R76" s="40"/>
      <c r="S76" s="40"/>
      <c r="T76" s="40"/>
      <c r="U76" s="17"/>
      <c r="V76" s="2"/>
      <c r="W76" s="2"/>
      <c r="X76" s="16">
        <f t="shared" si="11"/>
        <v>0</v>
      </c>
      <c r="Y76" s="18">
        <f t="shared" si="12"/>
        <v>0</v>
      </c>
      <c r="Z76" s="21">
        <f t="shared" si="13"/>
        <v>0</v>
      </c>
      <c r="AA76" s="31" t="s">
        <v>116</v>
      </c>
      <c r="AE76" s="3"/>
    </row>
    <row r="77" spans="1:34" ht="13" x14ac:dyDescent="0.3">
      <c r="A77" s="31" t="s">
        <v>45</v>
      </c>
      <c r="B77" s="31" t="s">
        <v>250</v>
      </c>
      <c r="C77" s="31">
        <v>8</v>
      </c>
      <c r="D77" s="33">
        <v>29</v>
      </c>
      <c r="E77" s="30">
        <v>25</v>
      </c>
      <c r="F77">
        <v>84179</v>
      </c>
      <c r="G77">
        <v>84181</v>
      </c>
      <c r="H77"/>
      <c r="J77" s="16">
        <f t="shared" si="2"/>
        <v>2</v>
      </c>
      <c r="K77"/>
      <c r="O77" s="16">
        <f t="shared" si="25"/>
        <v>0</v>
      </c>
      <c r="P77" s="40">
        <v>84179</v>
      </c>
      <c r="Q77" s="40"/>
      <c r="R77" s="40"/>
      <c r="S77" s="40"/>
      <c r="T77" s="40"/>
      <c r="U77" s="17"/>
      <c r="V77" s="2"/>
      <c r="W77" s="2"/>
      <c r="X77" s="16">
        <f t="shared" si="11"/>
        <v>1</v>
      </c>
      <c r="Y77" s="18">
        <f t="shared" si="12"/>
        <v>0</v>
      </c>
      <c r="Z77" s="21">
        <f t="shared" si="13"/>
        <v>110</v>
      </c>
      <c r="AA77" s="31" t="s">
        <v>116</v>
      </c>
      <c r="AB77" s="15">
        <v>45015</v>
      </c>
      <c r="AC77" s="18"/>
      <c r="AE77" s="24"/>
    </row>
    <row r="78" spans="1:34" ht="13" x14ac:dyDescent="0.3">
      <c r="A78" t="s">
        <v>560</v>
      </c>
      <c r="B78" t="s">
        <v>561</v>
      </c>
      <c r="C78" s="31"/>
      <c r="D78" s="33"/>
      <c r="E78" s="30"/>
      <c r="F78">
        <v>84280</v>
      </c>
      <c r="G78">
        <v>85284</v>
      </c>
      <c r="H78">
        <v>84415</v>
      </c>
      <c r="J78" s="16">
        <f t="shared" si="2"/>
        <v>3</v>
      </c>
      <c r="K78">
        <v>84282</v>
      </c>
      <c r="O78" s="16">
        <f t="shared" si="25"/>
        <v>1</v>
      </c>
      <c r="P78" s="40"/>
      <c r="Q78" s="40"/>
      <c r="R78" s="40"/>
      <c r="S78" s="40"/>
      <c r="T78" s="40"/>
      <c r="U78" s="17"/>
      <c r="V78" s="2"/>
      <c r="W78" s="2"/>
      <c r="X78" s="16">
        <f t="shared" ref="X78" si="26">COUNT(P78:W78)</f>
        <v>0</v>
      </c>
      <c r="Y78" s="18">
        <f t="shared" ref="Y78" si="27">+J78*0</f>
        <v>0</v>
      </c>
      <c r="Z78" s="21">
        <f t="shared" ref="Z78" si="28">+(J78*40)+(O78*30)+(X78*30)+Y78</f>
        <v>150</v>
      </c>
      <c r="AA78" s="45" t="s">
        <v>591</v>
      </c>
      <c r="AB78" s="15"/>
      <c r="AC78" s="18">
        <v>150</v>
      </c>
      <c r="AE78" s="24"/>
    </row>
    <row r="79" spans="1:34" x14ac:dyDescent="0.25">
      <c r="F79"/>
      <c r="G79"/>
      <c r="H79"/>
      <c r="I79"/>
      <c r="J79">
        <f>SUM(J5:J78)</f>
        <v>38</v>
      </c>
      <c r="K79"/>
      <c r="L79"/>
      <c r="M79"/>
      <c r="O79">
        <f>SUM(O5:O78)</f>
        <v>43</v>
      </c>
      <c r="X79">
        <f>SUM(X5:X78)</f>
        <v>35</v>
      </c>
      <c r="Y79" s="18">
        <f t="shared" ref="Y79" si="29">+J79*0</f>
        <v>0</v>
      </c>
      <c r="Z79" s="3">
        <f>SUM(Z5:Z78)</f>
        <v>3900</v>
      </c>
      <c r="AA79" s="31" t="s">
        <v>102</v>
      </c>
      <c r="AC79" s="34">
        <f>SUM(AC5:AC78)</f>
        <v>590</v>
      </c>
      <c r="AE79" s="37"/>
    </row>
    <row r="80" spans="1:34" x14ac:dyDescent="0.25">
      <c r="A80"/>
      <c r="B80"/>
      <c r="C80"/>
      <c r="D80"/>
      <c r="E80"/>
      <c r="F80">
        <v>84281</v>
      </c>
      <c r="G80" t="s">
        <v>34</v>
      </c>
      <c r="H80" t="s">
        <v>61</v>
      </c>
      <c r="I80"/>
      <c r="J80"/>
      <c r="K80">
        <v>84415</v>
      </c>
      <c r="L80" t="s">
        <v>584</v>
      </c>
      <c r="M80" t="s">
        <v>585</v>
      </c>
      <c r="AA80" s="31"/>
      <c r="AC80" s="18">
        <v>3310</v>
      </c>
      <c r="AE80" s="18"/>
    </row>
    <row r="81" spans="2:31" x14ac:dyDescent="0.25">
      <c r="B81"/>
      <c r="C81"/>
      <c r="D81"/>
      <c r="E81"/>
      <c r="F81">
        <v>84418</v>
      </c>
      <c r="G81" t="s">
        <v>34</v>
      </c>
      <c r="H81" t="s">
        <v>61</v>
      </c>
      <c r="I81"/>
      <c r="J81"/>
      <c r="K81">
        <v>84416</v>
      </c>
      <c r="L81" t="s">
        <v>584</v>
      </c>
      <c r="M81" t="s">
        <v>585</v>
      </c>
      <c r="AA81"/>
      <c r="AC81" s="24">
        <f>SUM(AC79:AC80)</f>
        <v>3900</v>
      </c>
      <c r="AE81" s="20"/>
    </row>
    <row r="82" spans="2:31" x14ac:dyDescent="0.25">
      <c r="B82"/>
      <c r="C82"/>
      <c r="D82"/>
      <c r="E82"/>
      <c r="F82" s="14">
        <v>84366</v>
      </c>
      <c r="G82" t="s">
        <v>72</v>
      </c>
      <c r="H82" t="s">
        <v>73</v>
      </c>
      <c r="I82"/>
      <c r="J82"/>
      <c r="K82">
        <v>84477</v>
      </c>
      <c r="L82" t="s">
        <v>478</v>
      </c>
      <c r="M82" t="s">
        <v>479</v>
      </c>
      <c r="AE82"/>
    </row>
    <row r="83" spans="2:31" x14ac:dyDescent="0.25">
      <c r="B83"/>
      <c r="C83"/>
      <c r="D83"/>
      <c r="E83"/>
      <c r="F83" s="14">
        <v>84365</v>
      </c>
      <c r="G83" t="s">
        <v>45</v>
      </c>
      <c r="H83" t="s">
        <v>416</v>
      </c>
      <c r="I83"/>
      <c r="J83"/>
      <c r="K83">
        <v>84418</v>
      </c>
      <c r="L83" t="s">
        <v>478</v>
      </c>
      <c r="M83" t="s">
        <v>479</v>
      </c>
    </row>
    <row r="84" spans="2:31" x14ac:dyDescent="0.25">
      <c r="B84"/>
      <c r="C84"/>
      <c r="D84"/>
      <c r="E84"/>
      <c r="F84" s="14">
        <v>84118</v>
      </c>
      <c r="G84" t="s">
        <v>438</v>
      </c>
      <c r="H84" t="s">
        <v>590</v>
      </c>
      <c r="I84"/>
      <c r="J84"/>
      <c r="K84">
        <v>84415</v>
      </c>
      <c r="L84" t="s">
        <v>580</v>
      </c>
      <c r="M84" t="s">
        <v>581</v>
      </c>
    </row>
    <row r="85" spans="2:31" x14ac:dyDescent="0.25">
      <c r="B85"/>
      <c r="C85"/>
      <c r="D85"/>
      <c r="E85" s="33"/>
      <c r="F85" s="43">
        <v>84279</v>
      </c>
      <c r="G85" t="s">
        <v>438</v>
      </c>
      <c r="H85" t="s">
        <v>590</v>
      </c>
      <c r="I85"/>
      <c r="J85"/>
      <c r="K85">
        <v>84416</v>
      </c>
      <c r="L85" t="s">
        <v>580</v>
      </c>
      <c r="M85" t="s">
        <v>581</v>
      </c>
    </row>
    <row r="86" spans="2:31" x14ac:dyDescent="0.25">
      <c r="B86"/>
      <c r="C86"/>
      <c r="D86"/>
      <c r="E86"/>
      <c r="F86" s="14">
        <v>84277</v>
      </c>
      <c r="G86" t="s">
        <v>350</v>
      </c>
      <c r="H86" t="s">
        <v>351</v>
      </c>
      <c r="I86"/>
      <c r="J86"/>
      <c r="K86">
        <v>84419</v>
      </c>
      <c r="L86" t="s">
        <v>580</v>
      </c>
      <c r="M86" t="s">
        <v>581</v>
      </c>
    </row>
    <row r="87" spans="2:31" x14ac:dyDescent="0.25">
      <c r="B87"/>
      <c r="C87"/>
      <c r="D87"/>
      <c r="E87"/>
      <c r="F87">
        <v>84416</v>
      </c>
      <c r="G87" t="s">
        <v>350</v>
      </c>
      <c r="H87" t="s">
        <v>351</v>
      </c>
      <c r="I87"/>
      <c r="J87"/>
      <c r="K87">
        <v>84181</v>
      </c>
      <c r="L87" t="s">
        <v>282</v>
      </c>
      <c r="M87" t="s">
        <v>283</v>
      </c>
    </row>
    <row r="88" spans="2:31" x14ac:dyDescent="0.25">
      <c r="B88"/>
      <c r="C88"/>
      <c r="D88"/>
      <c r="E88"/>
      <c r="F88" s="43">
        <v>84282</v>
      </c>
      <c r="G88" t="s">
        <v>588</v>
      </c>
      <c r="H88" t="s">
        <v>271</v>
      </c>
      <c r="I88"/>
      <c r="J88"/>
      <c r="K88">
        <v>84476</v>
      </c>
      <c r="L88" t="s">
        <v>411</v>
      </c>
      <c r="M88" t="s">
        <v>470</v>
      </c>
    </row>
    <row r="89" spans="2:31" x14ac:dyDescent="0.25">
      <c r="B89"/>
      <c r="C89"/>
      <c r="D89"/>
      <c r="E89"/>
      <c r="F89" s="43">
        <v>84367</v>
      </c>
      <c r="G89" t="s">
        <v>198</v>
      </c>
      <c r="H89" t="s">
        <v>199</v>
      </c>
      <c r="I89"/>
      <c r="J89"/>
      <c r="K89" s="43">
        <v>84116</v>
      </c>
      <c r="L89" t="s">
        <v>486</v>
      </c>
      <c r="M89" t="s">
        <v>213</v>
      </c>
    </row>
    <row r="90" spans="2:31" x14ac:dyDescent="0.25">
      <c r="B90"/>
      <c r="C90"/>
      <c r="D90"/>
      <c r="E90"/>
      <c r="F90" s="43">
        <v>84368</v>
      </c>
      <c r="G90" t="s">
        <v>198</v>
      </c>
      <c r="H90" t="s">
        <v>199</v>
      </c>
      <c r="I90"/>
      <c r="J90"/>
      <c r="K90" s="43">
        <v>84117</v>
      </c>
      <c r="L90" t="s">
        <v>486</v>
      </c>
      <c r="M90" t="s">
        <v>213</v>
      </c>
    </row>
    <row r="91" spans="2:31" x14ac:dyDescent="0.25">
      <c r="B91"/>
      <c r="C91"/>
      <c r="D91"/>
      <c r="E91"/>
      <c r="F91" s="43">
        <v>84174</v>
      </c>
      <c r="G91" t="s">
        <v>385</v>
      </c>
      <c r="H91" t="s">
        <v>556</v>
      </c>
      <c r="I91"/>
      <c r="J91"/>
      <c r="K91">
        <v>84278</v>
      </c>
      <c r="L91" t="s">
        <v>588</v>
      </c>
      <c r="M91" t="s">
        <v>271</v>
      </c>
    </row>
    <row r="92" spans="2:31" x14ac:dyDescent="0.25">
      <c r="B92"/>
      <c r="C92"/>
      <c r="D92"/>
      <c r="E92"/>
      <c r="F92">
        <v>84176</v>
      </c>
      <c r="G92" t="s">
        <v>385</v>
      </c>
      <c r="H92" t="s">
        <v>556</v>
      </c>
      <c r="I92"/>
      <c r="J92"/>
      <c r="K92">
        <v>84280</v>
      </c>
      <c r="L92" t="s">
        <v>588</v>
      </c>
      <c r="M92" t="s">
        <v>271</v>
      </c>
    </row>
    <row r="93" spans="2:31" x14ac:dyDescent="0.25">
      <c r="B93"/>
      <c r="C93"/>
      <c r="D93"/>
      <c r="E93"/>
      <c r="F93" s="43">
        <v>84178</v>
      </c>
      <c r="G93" t="s">
        <v>385</v>
      </c>
      <c r="H93" t="s">
        <v>556</v>
      </c>
      <c r="I93"/>
      <c r="J93"/>
      <c r="K93" s="43">
        <v>84367</v>
      </c>
      <c r="L93" t="s">
        <v>573</v>
      </c>
      <c r="M93" t="s">
        <v>166</v>
      </c>
    </row>
    <row r="94" spans="2:31" x14ac:dyDescent="0.25">
      <c r="B94"/>
      <c r="C94"/>
      <c r="D94"/>
      <c r="E94"/>
      <c r="F94" s="43">
        <v>84180</v>
      </c>
      <c r="G94" t="s">
        <v>385</v>
      </c>
      <c r="H94" t="s">
        <v>556</v>
      </c>
      <c r="I94"/>
      <c r="J94"/>
      <c r="K94" s="43">
        <v>84368</v>
      </c>
      <c r="L94" t="s">
        <v>573</v>
      </c>
      <c r="M94" t="s">
        <v>166</v>
      </c>
    </row>
    <row r="95" spans="2:31" x14ac:dyDescent="0.25">
      <c r="B95"/>
      <c r="C95"/>
      <c r="D95"/>
      <c r="E95"/>
      <c r="F95" s="47">
        <v>84369</v>
      </c>
      <c r="G95" t="s">
        <v>385</v>
      </c>
      <c r="H95" t="s">
        <v>556</v>
      </c>
      <c r="I95"/>
      <c r="J95"/>
      <c r="K95">
        <v>84417</v>
      </c>
      <c r="L95" t="s">
        <v>36</v>
      </c>
      <c r="M95" t="s">
        <v>37</v>
      </c>
    </row>
    <row r="96" spans="2:31" x14ac:dyDescent="0.25">
      <c r="B96"/>
      <c r="C96"/>
      <c r="D96"/>
      <c r="E96"/>
      <c r="F96">
        <v>84278</v>
      </c>
      <c r="G96" t="s">
        <v>13</v>
      </c>
      <c r="H96" t="s">
        <v>576</v>
      </c>
      <c r="I96"/>
      <c r="J96"/>
      <c r="K96">
        <v>84419</v>
      </c>
      <c r="L96" t="s">
        <v>36</v>
      </c>
      <c r="M96" t="s">
        <v>37</v>
      </c>
    </row>
    <row r="97" spans="2:13" x14ac:dyDescent="0.25">
      <c r="B97"/>
      <c r="C97"/>
      <c r="D97"/>
      <c r="E97"/>
      <c r="F97" s="14">
        <v>84283</v>
      </c>
      <c r="G97" t="s">
        <v>13</v>
      </c>
      <c r="H97" t="s">
        <v>576</v>
      </c>
      <c r="I97"/>
      <c r="J97"/>
      <c r="K97">
        <v>84476</v>
      </c>
      <c r="L97" t="s">
        <v>36</v>
      </c>
      <c r="M97" t="s">
        <v>37</v>
      </c>
    </row>
    <row r="98" spans="2:13" x14ac:dyDescent="0.25">
      <c r="B98"/>
      <c r="C98"/>
      <c r="D98"/>
      <c r="E98"/>
      <c r="F98">
        <v>84419</v>
      </c>
      <c r="G98" t="s">
        <v>570</v>
      </c>
      <c r="H98" t="s">
        <v>571</v>
      </c>
      <c r="I98"/>
      <c r="J98"/>
      <c r="K98">
        <v>84477</v>
      </c>
      <c r="L98" t="s">
        <v>36</v>
      </c>
      <c r="M98" t="s">
        <v>37</v>
      </c>
    </row>
    <row r="99" spans="2:13" x14ac:dyDescent="0.25">
      <c r="B99"/>
      <c r="C99"/>
      <c r="D99"/>
      <c r="E99"/>
      <c r="F99">
        <v>84476</v>
      </c>
      <c r="G99" t="s">
        <v>570</v>
      </c>
      <c r="H99" t="s">
        <v>571</v>
      </c>
      <c r="I99"/>
      <c r="J99"/>
      <c r="K99">
        <v>84418</v>
      </c>
      <c r="L99" t="s">
        <v>376</v>
      </c>
      <c r="M99" t="s">
        <v>428</v>
      </c>
    </row>
    <row r="100" spans="2:13" x14ac:dyDescent="0.25">
      <c r="B100"/>
      <c r="C100"/>
      <c r="D100"/>
      <c r="E100"/>
      <c r="F100">
        <v>84477</v>
      </c>
      <c r="G100" t="s">
        <v>570</v>
      </c>
      <c r="H100" t="s">
        <v>571</v>
      </c>
      <c r="I100"/>
      <c r="J100"/>
      <c r="K100">
        <v>84280</v>
      </c>
      <c r="L100" t="s">
        <v>376</v>
      </c>
      <c r="M100" t="s">
        <v>428</v>
      </c>
    </row>
    <row r="101" spans="2:13" x14ac:dyDescent="0.25">
      <c r="B101"/>
      <c r="C101"/>
      <c r="D101"/>
      <c r="E101"/>
      <c r="F101" s="43">
        <v>84562</v>
      </c>
      <c r="G101" t="s">
        <v>34</v>
      </c>
      <c r="H101" t="s">
        <v>472</v>
      </c>
      <c r="I101"/>
      <c r="J101"/>
      <c r="K101">
        <v>84284</v>
      </c>
      <c r="L101" t="s">
        <v>376</v>
      </c>
      <c r="M101" t="s">
        <v>428</v>
      </c>
    </row>
    <row r="102" spans="2:13" x14ac:dyDescent="0.25">
      <c r="B102"/>
      <c r="C102"/>
      <c r="D102"/>
      <c r="E102"/>
      <c r="F102" s="14">
        <v>84563</v>
      </c>
      <c r="G102" t="s">
        <v>34</v>
      </c>
      <c r="H102" t="s">
        <v>472</v>
      </c>
      <c r="I102"/>
      <c r="J102"/>
      <c r="K102">
        <v>84281</v>
      </c>
      <c r="L102" t="s">
        <v>467</v>
      </c>
      <c r="M102" t="s">
        <v>217</v>
      </c>
    </row>
    <row r="103" spans="2:13" x14ac:dyDescent="0.25">
      <c r="B103"/>
      <c r="C103"/>
      <c r="D103"/>
      <c r="E103"/>
      <c r="F103" s="43">
        <v>84564</v>
      </c>
      <c r="G103" t="s">
        <v>34</v>
      </c>
      <c r="H103" t="s">
        <v>472</v>
      </c>
      <c r="I103"/>
      <c r="J103"/>
      <c r="K103" s="43">
        <v>84174</v>
      </c>
      <c r="L103" t="s">
        <v>385</v>
      </c>
      <c r="M103" t="s">
        <v>441</v>
      </c>
    </row>
    <row r="104" spans="2:13" x14ac:dyDescent="0.25">
      <c r="B104"/>
      <c r="C104"/>
      <c r="D104"/>
      <c r="E104"/>
      <c r="F104" s="14">
        <v>84565</v>
      </c>
      <c r="G104" t="s">
        <v>34</v>
      </c>
      <c r="H104" t="s">
        <v>472</v>
      </c>
      <c r="I104"/>
      <c r="J104"/>
      <c r="K104" s="43">
        <v>84178</v>
      </c>
      <c r="L104" t="s">
        <v>385</v>
      </c>
      <c r="M104" t="s">
        <v>441</v>
      </c>
    </row>
    <row r="105" spans="2:13" x14ac:dyDescent="0.25">
      <c r="B105"/>
      <c r="C105"/>
      <c r="D105"/>
      <c r="E105"/>
      <c r="F105" s="14">
        <v>84115</v>
      </c>
      <c r="G105" t="s">
        <v>141</v>
      </c>
      <c r="H105" t="s">
        <v>59</v>
      </c>
      <c r="I105"/>
      <c r="J105"/>
      <c r="K105" s="43">
        <v>84180</v>
      </c>
      <c r="L105" t="s">
        <v>385</v>
      </c>
      <c r="M105" t="s">
        <v>441</v>
      </c>
    </row>
    <row r="106" spans="2:13" x14ac:dyDescent="0.25">
      <c r="B106"/>
      <c r="C106"/>
      <c r="D106"/>
      <c r="E106"/>
      <c r="F106" s="14">
        <v>84506</v>
      </c>
      <c r="G106" t="s">
        <v>141</v>
      </c>
      <c r="H106" t="s">
        <v>59</v>
      </c>
      <c r="I106"/>
      <c r="J106"/>
      <c r="K106">
        <v>84176</v>
      </c>
      <c r="L106" t="s">
        <v>385</v>
      </c>
      <c r="M106" t="s">
        <v>441</v>
      </c>
    </row>
    <row r="107" spans="2:13" x14ac:dyDescent="0.25">
      <c r="B107"/>
      <c r="C107"/>
      <c r="D107"/>
      <c r="E107"/>
      <c r="F107" s="14">
        <v>84507</v>
      </c>
      <c r="G107" t="s">
        <v>141</v>
      </c>
      <c r="H107" t="s">
        <v>59</v>
      </c>
      <c r="I107"/>
      <c r="J107"/>
      <c r="K107" s="48">
        <v>84369</v>
      </c>
      <c r="L107" t="s">
        <v>385</v>
      </c>
      <c r="M107" t="s">
        <v>441</v>
      </c>
    </row>
    <row r="108" spans="2:13" x14ac:dyDescent="0.25">
      <c r="B108"/>
      <c r="C108"/>
      <c r="D108"/>
      <c r="E108"/>
      <c r="F108">
        <v>84177</v>
      </c>
      <c r="G108" t="s">
        <v>24</v>
      </c>
      <c r="H108" t="s">
        <v>74</v>
      </c>
      <c r="I108"/>
      <c r="J108"/>
      <c r="K108">
        <v>84284</v>
      </c>
      <c r="L108" t="s">
        <v>13</v>
      </c>
      <c r="M108" t="s">
        <v>576</v>
      </c>
    </row>
    <row r="109" spans="2:13" x14ac:dyDescent="0.25">
      <c r="B109"/>
      <c r="C109"/>
      <c r="D109"/>
      <c r="E109"/>
      <c r="F109">
        <v>84417</v>
      </c>
      <c r="G109" t="s">
        <v>14</v>
      </c>
      <c r="H109" t="s">
        <v>15</v>
      </c>
      <c r="I109"/>
      <c r="J109"/>
      <c r="K109">
        <v>84281</v>
      </c>
      <c r="L109" t="s">
        <v>13</v>
      </c>
      <c r="M109" t="s">
        <v>576</v>
      </c>
    </row>
    <row r="110" spans="2:13" x14ac:dyDescent="0.25">
      <c r="B110"/>
      <c r="C110"/>
      <c r="D110"/>
      <c r="E110"/>
      <c r="F110" s="14">
        <v>84119</v>
      </c>
      <c r="G110" t="s">
        <v>160</v>
      </c>
      <c r="H110" t="s">
        <v>161</v>
      </c>
      <c r="I110"/>
      <c r="J110"/>
      <c r="K110">
        <v>84417</v>
      </c>
      <c r="L110" t="s">
        <v>570</v>
      </c>
      <c r="M110" t="s">
        <v>571</v>
      </c>
    </row>
    <row r="111" spans="2:13" x14ac:dyDescent="0.25">
      <c r="B111"/>
      <c r="C111"/>
      <c r="D111"/>
      <c r="E111"/>
      <c r="F111" s="43">
        <v>84116</v>
      </c>
      <c r="G111" t="s">
        <v>586</v>
      </c>
      <c r="H111" t="s">
        <v>583</v>
      </c>
      <c r="I111"/>
      <c r="J111"/>
      <c r="K111" s="43">
        <v>84562</v>
      </c>
      <c r="L111" t="s">
        <v>234</v>
      </c>
      <c r="M111" t="s">
        <v>122</v>
      </c>
    </row>
    <row r="112" spans="2:13" x14ac:dyDescent="0.25">
      <c r="B112"/>
      <c r="C112"/>
      <c r="D112"/>
      <c r="E112"/>
      <c r="F112" s="43">
        <v>84117</v>
      </c>
      <c r="G112" t="s">
        <v>586</v>
      </c>
      <c r="H112" t="s">
        <v>583</v>
      </c>
      <c r="I112"/>
      <c r="J112"/>
      <c r="K112">
        <v>84177</v>
      </c>
      <c r="L112" t="s">
        <v>234</v>
      </c>
      <c r="M112" t="s">
        <v>122</v>
      </c>
    </row>
    <row r="113" spans="2:16" x14ac:dyDescent="0.25">
      <c r="B113"/>
      <c r="C113"/>
      <c r="D113"/>
      <c r="E113"/>
      <c r="F113" s="43">
        <v>84179</v>
      </c>
      <c r="G113" t="s">
        <v>45</v>
      </c>
      <c r="H113" t="s">
        <v>250</v>
      </c>
      <c r="I113"/>
      <c r="J113"/>
      <c r="K113" s="48">
        <v>84369</v>
      </c>
      <c r="L113" s="48" t="s">
        <v>141</v>
      </c>
      <c r="M113" s="48" t="s">
        <v>59</v>
      </c>
    </row>
    <row r="114" spans="2:16" x14ac:dyDescent="0.25">
      <c r="B114"/>
      <c r="C114"/>
      <c r="D114"/>
      <c r="E114"/>
      <c r="F114">
        <v>84181</v>
      </c>
      <c r="G114" t="s">
        <v>45</v>
      </c>
      <c r="H114" t="s">
        <v>250</v>
      </c>
      <c r="I114"/>
      <c r="J114"/>
      <c r="K114" s="43">
        <v>84279</v>
      </c>
      <c r="L114" t="s">
        <v>24</v>
      </c>
      <c r="M114" t="s">
        <v>74</v>
      </c>
    </row>
    <row r="115" spans="2:16" x14ac:dyDescent="0.25">
      <c r="B115"/>
      <c r="C115"/>
      <c r="D115"/>
      <c r="E115"/>
      <c r="F115">
        <v>84280</v>
      </c>
      <c r="G115" t="s">
        <v>560</v>
      </c>
      <c r="H115" t="s">
        <v>561</v>
      </c>
      <c r="I115"/>
      <c r="J115"/>
      <c r="K115" s="43">
        <v>84564</v>
      </c>
      <c r="L115" t="s">
        <v>160</v>
      </c>
      <c r="M115" t="s">
        <v>161</v>
      </c>
    </row>
    <row r="116" spans="2:16" x14ac:dyDescent="0.25">
      <c r="B116"/>
      <c r="C116"/>
      <c r="D116"/>
      <c r="E116"/>
      <c r="F116">
        <v>84284</v>
      </c>
      <c r="G116" t="s">
        <v>560</v>
      </c>
      <c r="H116" t="s">
        <v>561</v>
      </c>
      <c r="I116"/>
      <c r="J116"/>
      <c r="K116">
        <v>84177</v>
      </c>
      <c r="L116" t="s">
        <v>558</v>
      </c>
      <c r="M116" t="s">
        <v>559</v>
      </c>
    </row>
    <row r="117" spans="2:16" x14ac:dyDescent="0.25">
      <c r="B117"/>
      <c r="C117"/>
      <c r="D117"/>
      <c r="E117"/>
      <c r="F117">
        <v>84415</v>
      </c>
      <c r="G117" t="s">
        <v>560</v>
      </c>
      <c r="H117" t="s">
        <v>561</v>
      </c>
      <c r="I117"/>
      <c r="J117"/>
      <c r="K117" s="43">
        <v>84179</v>
      </c>
      <c r="L117" t="s">
        <v>558</v>
      </c>
      <c r="M117" t="s">
        <v>559</v>
      </c>
    </row>
    <row r="118" spans="2:16" x14ac:dyDescent="0.25">
      <c r="B118"/>
      <c r="C118"/>
      <c r="D118"/>
      <c r="E118"/>
      <c r="F118"/>
      <c r="G118"/>
      <c r="H118"/>
      <c r="I118"/>
      <c r="J118"/>
      <c r="K118">
        <v>84181</v>
      </c>
      <c r="L118" t="s">
        <v>558</v>
      </c>
      <c r="M118" t="s">
        <v>559</v>
      </c>
      <c r="N118"/>
      <c r="O118"/>
      <c r="P118"/>
    </row>
    <row r="119" spans="2:16" x14ac:dyDescent="0.25">
      <c r="B119"/>
      <c r="C119"/>
      <c r="D119"/>
      <c r="E119"/>
      <c r="F119"/>
      <c r="G119"/>
      <c r="H119"/>
      <c r="I119"/>
      <c r="J119"/>
      <c r="K119">
        <v>84176</v>
      </c>
      <c r="L119" t="s">
        <v>121</v>
      </c>
      <c r="M119" t="s">
        <v>305</v>
      </c>
    </row>
    <row r="120" spans="2:16" x14ac:dyDescent="0.25">
      <c r="B120"/>
      <c r="C120"/>
      <c r="D120"/>
      <c r="E120"/>
      <c r="F120"/>
      <c r="G120"/>
      <c r="H120"/>
      <c r="I120"/>
      <c r="J120"/>
      <c r="K120">
        <v>84278</v>
      </c>
      <c r="L120" t="s">
        <v>121</v>
      </c>
      <c r="M120" t="s">
        <v>305</v>
      </c>
      <c r="N120"/>
    </row>
    <row r="121" spans="2:16" x14ac:dyDescent="0.25">
      <c r="E121" s="35"/>
      <c r="F121"/>
      <c r="G121"/>
      <c r="H121"/>
      <c r="I121"/>
      <c r="J121"/>
      <c r="K121" s="43">
        <v>84282</v>
      </c>
      <c r="L121" t="s">
        <v>560</v>
      </c>
      <c r="M121" t="s">
        <v>561</v>
      </c>
      <c r="N121"/>
    </row>
    <row r="122" spans="2:16" x14ac:dyDescent="0.25">
      <c r="E122" s="35"/>
      <c r="F122"/>
      <c r="G122"/>
      <c r="H122"/>
      <c r="I122"/>
      <c r="J122"/>
      <c r="K122" s="14">
        <v>84115</v>
      </c>
      <c r="L122" s="11" t="s">
        <v>246</v>
      </c>
      <c r="M122"/>
      <c r="N122"/>
    </row>
    <row r="123" spans="2:16" x14ac:dyDescent="0.25">
      <c r="E123" s="35"/>
      <c r="F123"/>
      <c r="G123"/>
      <c r="H123"/>
      <c r="I123"/>
      <c r="J123"/>
      <c r="K123" s="14">
        <v>84118</v>
      </c>
      <c r="L123" s="11" t="s">
        <v>246</v>
      </c>
      <c r="M123"/>
      <c r="N123"/>
    </row>
    <row r="124" spans="2:16" x14ac:dyDescent="0.25">
      <c r="E124" s="35"/>
      <c r="F124"/>
      <c r="G124"/>
      <c r="H124"/>
      <c r="I124"/>
      <c r="J124"/>
      <c r="K124" s="14">
        <v>84119</v>
      </c>
      <c r="L124" s="11" t="s">
        <v>246</v>
      </c>
      <c r="M124"/>
      <c r="N124"/>
    </row>
    <row r="125" spans="2:16" x14ac:dyDescent="0.25">
      <c r="E125" s="35"/>
      <c r="F125"/>
      <c r="G125"/>
      <c r="H125"/>
      <c r="I125"/>
      <c r="J125"/>
      <c r="K125" s="14">
        <v>84277</v>
      </c>
      <c r="L125" s="11" t="s">
        <v>246</v>
      </c>
      <c r="M125"/>
      <c r="N125"/>
    </row>
    <row r="126" spans="2:16" x14ac:dyDescent="0.25">
      <c r="E126" s="35"/>
      <c r="F126"/>
      <c r="G126"/>
      <c r="H126"/>
      <c r="I126"/>
      <c r="J126"/>
      <c r="K126" s="14">
        <v>84283</v>
      </c>
      <c r="L126" s="11" t="s">
        <v>246</v>
      </c>
      <c r="M126"/>
      <c r="N126"/>
    </row>
    <row r="127" spans="2:16" x14ac:dyDescent="0.25">
      <c r="E127" s="35"/>
      <c r="F127"/>
      <c r="G127"/>
      <c r="H127"/>
      <c r="I127"/>
      <c r="J127"/>
      <c r="K127" s="14">
        <v>84365</v>
      </c>
      <c r="L127" s="11" t="s">
        <v>246</v>
      </c>
      <c r="M127"/>
      <c r="N127"/>
    </row>
    <row r="128" spans="2:16" x14ac:dyDescent="0.25">
      <c r="E128" s="35"/>
      <c r="F128"/>
      <c r="G128"/>
      <c r="H128"/>
      <c r="I128"/>
      <c r="J128"/>
      <c r="K128" s="14">
        <v>84366</v>
      </c>
      <c r="L128" s="11" t="s">
        <v>246</v>
      </c>
      <c r="M128"/>
      <c r="N128"/>
    </row>
    <row r="129" spans="5:14" x14ac:dyDescent="0.25">
      <c r="E129" s="42"/>
      <c r="F129"/>
      <c r="G129"/>
      <c r="H129"/>
      <c r="I129"/>
      <c r="J129"/>
      <c r="K129" s="14">
        <v>84506</v>
      </c>
      <c r="L129" s="11" t="s">
        <v>246</v>
      </c>
      <c r="M129"/>
      <c r="N129"/>
    </row>
    <row r="130" spans="5:14" x14ac:dyDescent="0.25">
      <c r="E130" s="36"/>
      <c r="F130"/>
      <c r="G130"/>
      <c r="H130"/>
      <c r="I130"/>
      <c r="K130" s="14">
        <v>84507</v>
      </c>
      <c r="L130" s="11" t="s">
        <v>246</v>
      </c>
      <c r="M130"/>
      <c r="N130"/>
    </row>
    <row r="131" spans="5:14" x14ac:dyDescent="0.25">
      <c r="E131" s="38"/>
      <c r="F131"/>
      <c r="G131"/>
      <c r="H131"/>
      <c r="I131"/>
      <c r="K131" s="14">
        <v>84563</v>
      </c>
      <c r="L131" s="11" t="s">
        <v>246</v>
      </c>
      <c r="M131"/>
      <c r="N131"/>
    </row>
    <row r="132" spans="5:14" x14ac:dyDescent="0.25">
      <c r="F132"/>
      <c r="G132"/>
      <c r="H132"/>
      <c r="I132"/>
      <c r="K132" s="14">
        <v>84565</v>
      </c>
      <c r="L132" s="11" t="s">
        <v>246</v>
      </c>
      <c r="M132"/>
      <c r="N132"/>
    </row>
    <row r="133" spans="5:14" x14ac:dyDescent="0.25">
      <c r="F133"/>
      <c r="G133"/>
      <c r="H133"/>
      <c r="K133" s="14">
        <v>84115</v>
      </c>
      <c r="L133" s="11" t="s">
        <v>246</v>
      </c>
      <c r="M133"/>
      <c r="N133"/>
    </row>
    <row r="134" spans="5:14" x14ac:dyDescent="0.25">
      <c r="F134"/>
      <c r="G134"/>
      <c r="H134"/>
      <c r="K134" s="43">
        <v>84116</v>
      </c>
      <c r="L134" s="11" t="s">
        <v>246</v>
      </c>
      <c r="M134"/>
      <c r="N134"/>
    </row>
    <row r="135" spans="5:14" x14ac:dyDescent="0.25">
      <c r="F135"/>
      <c r="G135"/>
      <c r="H135"/>
      <c r="K135" s="43">
        <v>84117</v>
      </c>
      <c r="L135" s="11" t="s">
        <v>246</v>
      </c>
      <c r="M135"/>
      <c r="N135"/>
    </row>
    <row r="136" spans="5:14" x14ac:dyDescent="0.25">
      <c r="F136"/>
      <c r="G136"/>
      <c r="H136"/>
      <c r="K136" s="14">
        <v>84118</v>
      </c>
      <c r="L136" s="11" t="s">
        <v>246</v>
      </c>
      <c r="M136"/>
      <c r="N136"/>
    </row>
    <row r="137" spans="5:14" x14ac:dyDescent="0.25">
      <c r="F137"/>
      <c r="G137"/>
      <c r="H137"/>
      <c r="K137" s="14">
        <v>84119</v>
      </c>
      <c r="L137" s="11" t="s">
        <v>246</v>
      </c>
      <c r="M137"/>
      <c r="N137"/>
    </row>
    <row r="138" spans="5:14" x14ac:dyDescent="0.25">
      <c r="F138"/>
      <c r="G138"/>
      <c r="H138"/>
      <c r="K138" s="43">
        <v>84174</v>
      </c>
      <c r="L138" s="11" t="s">
        <v>246</v>
      </c>
      <c r="M138"/>
      <c r="N138"/>
    </row>
    <row r="139" spans="5:14" x14ac:dyDescent="0.25">
      <c r="F139"/>
      <c r="G139"/>
      <c r="H139"/>
      <c r="K139" s="43">
        <v>84178</v>
      </c>
      <c r="L139" s="11" t="s">
        <v>246</v>
      </c>
      <c r="M139"/>
      <c r="N139"/>
    </row>
    <row r="140" spans="5:14" x14ac:dyDescent="0.25">
      <c r="K140" s="43">
        <v>84179</v>
      </c>
      <c r="L140" s="11" t="s">
        <v>246</v>
      </c>
      <c r="M140"/>
      <c r="N140"/>
    </row>
    <row r="141" spans="5:14" x14ac:dyDescent="0.25">
      <c r="K141" s="43">
        <v>84180</v>
      </c>
      <c r="L141" s="11" t="s">
        <v>246</v>
      </c>
      <c r="M141"/>
      <c r="N141"/>
    </row>
    <row r="142" spans="5:14" x14ac:dyDescent="0.25">
      <c r="K142" s="14">
        <v>84277</v>
      </c>
      <c r="L142" s="11" t="s">
        <v>246</v>
      </c>
      <c r="M142"/>
      <c r="N142"/>
    </row>
    <row r="143" spans="5:14" x14ac:dyDescent="0.25">
      <c r="K143" s="43">
        <v>84279</v>
      </c>
      <c r="L143" s="11" t="s">
        <v>246</v>
      </c>
      <c r="M143"/>
      <c r="N143"/>
    </row>
    <row r="144" spans="5:14" x14ac:dyDescent="0.25">
      <c r="K144" s="43">
        <v>84282</v>
      </c>
      <c r="L144" s="11" t="s">
        <v>246</v>
      </c>
      <c r="M144"/>
      <c r="N144"/>
    </row>
    <row r="145" spans="11:15" x14ac:dyDescent="0.25">
      <c r="K145" s="14">
        <v>84283</v>
      </c>
      <c r="L145" s="11" t="s">
        <v>246</v>
      </c>
      <c r="M145"/>
      <c r="N145"/>
    </row>
    <row r="146" spans="11:15" x14ac:dyDescent="0.25">
      <c r="K146" s="14">
        <v>84365</v>
      </c>
      <c r="L146" s="11" t="s">
        <v>246</v>
      </c>
      <c r="M146"/>
      <c r="N146"/>
    </row>
    <row r="147" spans="11:15" x14ac:dyDescent="0.25">
      <c r="K147" s="14">
        <v>84366</v>
      </c>
      <c r="L147" s="11" t="s">
        <v>246</v>
      </c>
      <c r="M147"/>
      <c r="N147"/>
    </row>
    <row r="148" spans="11:15" x14ac:dyDescent="0.25">
      <c r="K148" s="43">
        <v>84367</v>
      </c>
      <c r="L148" s="11" t="s">
        <v>246</v>
      </c>
      <c r="M148"/>
      <c r="N148"/>
    </row>
    <row r="149" spans="11:15" x14ac:dyDescent="0.25">
      <c r="K149" s="43">
        <v>84368</v>
      </c>
      <c r="L149" s="11" t="s">
        <v>246</v>
      </c>
      <c r="M149"/>
      <c r="N149"/>
    </row>
    <row r="150" spans="11:15" x14ac:dyDescent="0.25">
      <c r="K150" s="14">
        <v>84506</v>
      </c>
      <c r="L150" s="11" t="s">
        <v>246</v>
      </c>
      <c r="M150"/>
      <c r="N150"/>
    </row>
    <row r="151" spans="11:15" x14ac:dyDescent="0.25">
      <c r="K151" s="14">
        <v>84507</v>
      </c>
      <c r="L151" s="11" t="s">
        <v>246</v>
      </c>
      <c r="M151"/>
      <c r="N151"/>
    </row>
    <row r="152" spans="11:15" x14ac:dyDescent="0.25">
      <c r="K152" s="43">
        <v>84562</v>
      </c>
      <c r="L152" s="11" t="s">
        <v>246</v>
      </c>
      <c r="M152"/>
      <c r="N152"/>
    </row>
    <row r="153" spans="11:15" x14ac:dyDescent="0.25">
      <c r="K153" s="14">
        <v>84563</v>
      </c>
      <c r="L153" s="11" t="s">
        <v>246</v>
      </c>
      <c r="M153"/>
      <c r="N153"/>
    </row>
    <row r="154" spans="11:15" x14ac:dyDescent="0.25">
      <c r="K154" s="43">
        <v>84564</v>
      </c>
      <c r="L154" s="11" t="s">
        <v>246</v>
      </c>
      <c r="M154"/>
      <c r="N154"/>
      <c r="O154"/>
    </row>
    <row r="155" spans="11:15" x14ac:dyDescent="0.25">
      <c r="K155" s="14">
        <v>84565</v>
      </c>
      <c r="L155" s="11" t="s">
        <v>246</v>
      </c>
      <c r="M155"/>
      <c r="N155"/>
    </row>
    <row r="156" spans="11:15" x14ac:dyDescent="0.25">
      <c r="K156"/>
      <c r="L156"/>
      <c r="M156"/>
      <c r="N156"/>
    </row>
    <row r="157" spans="11:15" x14ac:dyDescent="0.25">
      <c r="K157"/>
      <c r="N157"/>
    </row>
    <row r="158" spans="11:15" x14ac:dyDescent="0.25">
      <c r="K158"/>
      <c r="L158"/>
      <c r="M158"/>
      <c r="N158"/>
    </row>
    <row r="159" spans="11:15" x14ac:dyDescent="0.25">
      <c r="K159"/>
      <c r="L159"/>
      <c r="M159"/>
      <c r="N159"/>
    </row>
    <row r="160" spans="11:15" x14ac:dyDescent="0.25">
      <c r="K160"/>
      <c r="L160"/>
      <c r="M160"/>
      <c r="N160"/>
    </row>
    <row r="161" spans="11:14" x14ac:dyDescent="0.25">
      <c r="K161"/>
      <c r="L161"/>
      <c r="M161"/>
      <c r="N161"/>
    </row>
    <row r="162" spans="11:14" x14ac:dyDescent="0.25">
      <c r="K162"/>
      <c r="L162"/>
      <c r="M162"/>
      <c r="N162"/>
    </row>
    <row r="163" spans="11:14" x14ac:dyDescent="0.25">
      <c r="K163"/>
      <c r="L163"/>
      <c r="M163"/>
      <c r="N163"/>
    </row>
    <row r="164" spans="11:14" x14ac:dyDescent="0.25">
      <c r="K164"/>
      <c r="L164"/>
      <c r="M164"/>
      <c r="N164"/>
    </row>
    <row r="165" spans="11:14" x14ac:dyDescent="0.25">
      <c r="K165"/>
      <c r="L165"/>
      <c r="M165"/>
      <c r="N165"/>
    </row>
    <row r="166" spans="11:14" x14ac:dyDescent="0.25">
      <c r="K166"/>
      <c r="L166"/>
      <c r="M166"/>
      <c r="N166"/>
    </row>
    <row r="167" spans="11:14" x14ac:dyDescent="0.25">
      <c r="K167"/>
      <c r="L167"/>
      <c r="M167"/>
      <c r="N167"/>
    </row>
    <row r="168" spans="11:14" x14ac:dyDescent="0.25">
      <c r="K168"/>
      <c r="L168"/>
      <c r="M168"/>
      <c r="N168"/>
    </row>
    <row r="169" spans="11:14" x14ac:dyDescent="0.25">
      <c r="K169"/>
      <c r="L169"/>
      <c r="M169"/>
      <c r="N169"/>
    </row>
    <row r="170" spans="11:14" x14ac:dyDescent="0.25">
      <c r="K170"/>
      <c r="L170"/>
      <c r="M170"/>
      <c r="N170"/>
    </row>
    <row r="171" spans="11:14" x14ac:dyDescent="0.25">
      <c r="K171"/>
      <c r="L171"/>
      <c r="M171"/>
      <c r="N171"/>
    </row>
    <row r="172" spans="11:14" x14ac:dyDescent="0.25">
      <c r="K172"/>
      <c r="L172"/>
      <c r="M172"/>
      <c r="N172"/>
    </row>
    <row r="173" spans="11:14" x14ac:dyDescent="0.25">
      <c r="K173"/>
      <c r="L173"/>
      <c r="M173"/>
      <c r="N173"/>
    </row>
    <row r="174" spans="11:14" x14ac:dyDescent="0.25">
      <c r="K174"/>
      <c r="L174"/>
      <c r="M174"/>
      <c r="N174"/>
    </row>
    <row r="175" spans="11:14" x14ac:dyDescent="0.25">
      <c r="K175"/>
      <c r="L175"/>
      <c r="M175"/>
      <c r="N175"/>
    </row>
    <row r="176" spans="1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  <row r="182" spans="11:14" x14ac:dyDescent="0.25">
      <c r="K182"/>
      <c r="L182"/>
      <c r="M182"/>
      <c r="N182"/>
    </row>
    <row r="183" spans="11:14" x14ac:dyDescent="0.25">
      <c r="K183"/>
      <c r="L183"/>
      <c r="M183"/>
      <c r="N183"/>
    </row>
    <row r="184" spans="11:14" x14ac:dyDescent="0.25">
      <c r="K184"/>
      <c r="L184"/>
      <c r="M184"/>
      <c r="N184"/>
    </row>
    <row r="185" spans="11:14" x14ac:dyDescent="0.25">
      <c r="K185"/>
      <c r="L185"/>
      <c r="M185"/>
      <c r="N185"/>
    </row>
    <row r="186" spans="11:14" x14ac:dyDescent="0.25">
      <c r="K186"/>
      <c r="L186"/>
      <c r="M186"/>
      <c r="N186"/>
    </row>
    <row r="187" spans="11:14" x14ac:dyDescent="0.25">
      <c r="K187"/>
      <c r="L187"/>
      <c r="M187"/>
      <c r="N187"/>
    </row>
    <row r="188" spans="11:14" x14ac:dyDescent="0.25">
      <c r="K188"/>
      <c r="L188"/>
      <c r="M188"/>
      <c r="N188"/>
    </row>
    <row r="189" spans="11:14" x14ac:dyDescent="0.25">
      <c r="K189"/>
      <c r="L189"/>
      <c r="M189"/>
      <c r="N189"/>
    </row>
    <row r="190" spans="11:14" x14ac:dyDescent="0.25">
      <c r="L190"/>
      <c r="M190"/>
      <c r="N190"/>
    </row>
    <row r="191" spans="11:14" x14ac:dyDescent="0.25">
      <c r="L191"/>
      <c r="M191"/>
      <c r="N191"/>
    </row>
    <row r="192" spans="11:14" x14ac:dyDescent="0.25">
      <c r="L192"/>
      <c r="M192"/>
      <c r="N192"/>
    </row>
    <row r="193" spans="12:14" x14ac:dyDescent="0.25">
      <c r="L193"/>
      <c r="M193"/>
      <c r="N193"/>
    </row>
    <row r="194" spans="12:14" x14ac:dyDescent="0.25">
      <c r="L194"/>
      <c r="M194"/>
      <c r="N194"/>
    </row>
    <row r="195" spans="12:14" x14ac:dyDescent="0.25">
      <c r="L195"/>
      <c r="M195"/>
      <c r="N195"/>
    </row>
    <row r="196" spans="12:14" x14ac:dyDescent="0.25">
      <c r="L196"/>
      <c r="M196"/>
      <c r="N196"/>
    </row>
    <row r="197" spans="12:14" x14ac:dyDescent="0.25">
      <c r="L197"/>
      <c r="M197"/>
      <c r="N197"/>
    </row>
  </sheetData>
  <sortState xmlns:xlrd2="http://schemas.microsoft.com/office/spreadsheetml/2017/richdata2" ref="K80:M155">
    <sortCondition ref="M80:M155"/>
    <sortCondition ref="L80:L15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70D-4B2C-4B90-A656-B270D909E6AF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2.5" x14ac:dyDescent="0.25"/>
  <sheetData>
    <row r="1" spans="1:32" x14ac:dyDescent="0.25">
      <c r="A1" t="s">
        <v>48</v>
      </c>
      <c r="B1" t="s">
        <v>145</v>
      </c>
      <c r="C1">
        <f>'March 26 23 payroll'!AG4</f>
        <v>0</v>
      </c>
      <c r="D1" s="3">
        <f>'March 26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+(J1*D1)+(O1*E1)+(V1*'March 26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+'March 26 23 payroll'!$AH$2</f>
        <v>40</v>
      </c>
      <c r="E2" s="3">
        <f>+'March 26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+(J2*D2)+(O2*E2)+(V2*'March 26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+(J3*D3)+(O3*E3)+(V3*'March 26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+(J4*D4)+(O4*E4)+(V4*'March 26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+'March 26 23 payroll'!$AH$2</f>
        <v>40</v>
      </c>
      <c r="E5" s="3">
        <f>+'March 26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+(J5*D5)+(O5*E5)+(V5*'March 26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+'March 26 23 payroll'!$AH$2</f>
        <v>40</v>
      </c>
      <c r="E6" s="3">
        <f>+'March 26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+(J6*D6)+(O6*E6)+(V6*'March 26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+'March 26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+(J7*D7)+(O7*E7)+(V7*'March 26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+(J8*D8)+(O8*E8)+(V8*'March 26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+'March 26 23 payroll'!$AH$2</f>
        <v>40</v>
      </c>
      <c r="E9" s="3">
        <f>+'March 26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+(J9*D9)+(O9*E9)+(V9*'March 26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+(J10*D10)+(O10*E10)+(V10*'March 26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+(J11*D11)+(O11*E11)+(V11*'March 26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+(J12*D12)+(O12*E12)+(V12*'March 26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+(J13*D13)+(O13*E13)+(V13*'March 26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+'March 26 23 payroll'!$AH$2</f>
        <v>40</v>
      </c>
      <c r="E14" s="3">
        <f>+'March 26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+(J14*D14)+(O14*E14)+(V14*'March 26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+(J15*D15)+(O15*E15)+(V15*'March 26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+(J16*D16)+(O16*E16)+(V16*'March 26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'March 26 23 payroll'!AG2</f>
        <v>0</v>
      </c>
      <c r="D17" s="3">
        <f>'March 26 23 payroll'!AH2</f>
        <v>40</v>
      </c>
      <c r="E17" s="3">
        <f>'March 26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+(J17*D17)+(O17*E17)+(V17*'March 26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+(J18*D18)+(O18*E18)+(V18*'March 26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+(J19*D19)+(O19*E19)+(V19*'March 26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+(J20*D20)+(O20*E20)+(V20*'March 26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+(J21*D21)+(O21*E21)+(V21*'March 26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+(J22*D22)+(O22*E22)+(V22*'March 26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+(J23*D23)+(O23*E23)+(V23*'March 26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+(J24*D24)+(O24*E24)+(V24*'March 26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+'March 26 23 payroll'!$AH$2</f>
        <v>40</v>
      </c>
      <c r="E25" s="3">
        <f>+'March 26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+(J25*D25)+(O25*E25)+(V25*'March 26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+'March 26 23 payroll'!$AH$2</f>
        <v>40</v>
      </c>
      <c r="E26" s="3">
        <f>+'March 26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+(J26*D26)+(O26*E26)+(V26*'March 26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+'March 26 23 payroll'!$AH$2</f>
        <v>40</v>
      </c>
      <c r="E27" s="3">
        <f>+'March 26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+(J27*D27)+(O27*E27)+(V27*'March 26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+'March 26 23 payroll'!$AH$2</f>
        <v>40</v>
      </c>
      <c r="E28" s="3">
        <f>+'March 26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+(J28*D28)+(O28*E28)+(V28*'March 26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+'March 26 23 payroll'!$AH$2</f>
        <v>40</v>
      </c>
      <c r="E29" s="3">
        <f>+'March 26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+(J29*D29)+(O29*E29)+(V29*'March 26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+'March 26 23 payroll'!$AH$2</f>
        <v>40</v>
      </c>
      <c r="E30" s="3">
        <f>+'March 26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+(J30*D30)+(O30*E30)+(V30*'March 26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+'March 26 23 payroll'!$AH$2</f>
        <v>40</v>
      </c>
      <c r="E31" s="3">
        <f>+'March 26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+(J31*D31)+(O31*E31)+(V31*'March 26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+(J32*D32)+(O32*E32)+(V32*'March 26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+(J33*D33)+(O33*E33)+(V33*'March 26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+'March 26 23 payroll'!$AH$2</f>
        <v>40</v>
      </c>
      <c r="E34" s="3">
        <f>+'March 26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+(J34*D34)+(O34*E34)+(V34*'March 26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+(J35*D35)+(O35*E35)+(V35*'March 26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+(J36*D36)+(O36*E36)+(V36*'March 26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+(J37*D37)+(O37*E37)+(V37*'March 26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+(J38*D38)+(O38*E38)+(V38*'March 26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+(J39*D39)+(O39*E39)+(V39*'March 26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+'March 26 23 payroll'!$AH$4</f>
        <v>0</v>
      </c>
      <c r="E40" s="3">
        <f>+'March 26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+(J40*D40)+(O40*E40)+(V40*'March 26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+(J41*D41)+(O41*E41)+(V41*'March 26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+(J42*D42)+(O42*E42)+(V42*'March 26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+'March 26 23 payroll'!$AH$2</f>
        <v>40</v>
      </c>
      <c r="E43" s="3">
        <f>+'March 26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+(J43*D43)+(O43*E43)+(V43*'March 26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+(J44*D44)+(O44*E44)+(V44*'March 26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+(J45*D45)+(O45*E45)+(V45*'March 26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+'March 26 23 payroll'!$AH$4</f>
        <v>0</v>
      </c>
      <c r="E46" s="3">
        <f>+'March 26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+(J46*D46)+(O46*E46)+(V46*'March 26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+'March 26 23 payroll'!$AH$2</f>
        <v>40</v>
      </c>
      <c r="E47" s="3">
        <f>+'March 26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+(J47*D47)+(O47*E47)+(V47*'March 26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+'March 26 23 payroll'!$AH$2</f>
        <v>40</v>
      </c>
      <c r="E48" s="3">
        <f>+'March 26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+(J48*D48)+(O48*E48)+(V48*'March 26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+(J49*D49)+(O49*E49)+(V49*'March 26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+(J50*D50)+(O50*E50)+(V50*'March 26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+(J51*D51)+(O51*E51)+(V51*'March 26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+'March 26 23 payroll'!$AH$2</f>
        <v>40</v>
      </c>
      <c r="E52" s="3">
        <f>+'March 26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+(J52*D52)+(O52*E52)+(V52*'March 26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+'March 26 23 payroll'!#REF!</f>
        <v>#REF!</v>
      </c>
      <c r="E53" s="3" t="e">
        <f>+'March 26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+(J53*D53)+(O53*E53)+(V53*'March 26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+(J54*D54)+(O54*E54)+(V54*'March 26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+(J55*D55)+(O55*E55)+(V55*'March 26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+(J56*D56)+(O56*E56)+(V56*'March 26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+(J57*D57)+(O57*E57)+(V57*'March 26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+(J58*D58)+(O58*E58)+(V58*'March 26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+(J59*D59)+(O59*E59)+(V59*'March 26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+(J60*D60)+(O60*E60)+(V60*'March 26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+(J61*D61)+(O61*E61)+(V61*'March 26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+(J62*D62)+(O62*E62)+(V62*'March 26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+(J63*D63)+(O63*E63)+(V63*'March 26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+(J64*D64)+(O64*E64)+(V64*'March 26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+(J65*D65)+(O65*E65)+(V65*'March 26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+(J66*D66)+(O66*E66)+(V66*'March 26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+(J67*D67)+(O67*E67)+(V67*'March 26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+(J68*D68)+(O68*E68)+(V68*'March 26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+(J69*D69)+(O69*E69)+(W69*'March 26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+(J70*D70)+(O70*E70)+(W70*'March 26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+(J71*D71)+(O71*E71)+(W71*'March 26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+(J72*D72)+(O72*E72)+(W72*'March 26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+(J73*D73)+(O73*E73)+(W73*'March 26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+(J74*D74)+(O74*E74)+(W74*'March 26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+(J75*D75)+(O75*E75)+(W75*'March 26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+(J76*D76)+(O76*E76)+(W76*'March 26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+(J77*D77)+(O77*E77)+(W77*'March 26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+(J79*D79)+(O79*E79)+(W79*'March 26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+(J80*D80)+(O80*E80)+(W80*'March 26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+(J81*D81)+(O81*E81)+(W81*'March 26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+(J83*D83)+(O83*E83)+(W83*'March 26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+(J84*D84)+(O84*E84)+(W84*'March 26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+(J85*D85)+(O85*E85)+(W85*'March 26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+(J86*D86)+(O86*E86)+(W86*'March 26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+(J87*D87)+(O87*E87)+(W87*'March 26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+(J88*D88)+(O88*E88)+(W88*'March 26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+(J89*D89)+(O89*E89)+(W89*'March 26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+(J90*D90)+(O90*E90)+(W90*'March 26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+'March 26 23 payroll'!$AH$2</f>
        <v>40</v>
      </c>
      <c r="E91" s="18">
        <f>+'March 26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+(J91*D91)+(O91*E91)+(W91*'March 26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+(J92*D92)+(O92*E92)+(W92*'March 26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+(J93*D93)+(O93*E93)+(W93*'March 26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+(J94*D94)+(O94*E94)+(W94*'March 26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+(J95*D95)+(O95*E95)+(W95*'March 26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+(J96*D96)+(O96*E96)+(W96*'March 26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+(J98*D98)+(O98*E98)+(W98*'March 26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+(J99*D99)+(O99*E99)+(W99*'March 26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+(J100*D100)+(O100*E100)+(W100*'March 26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+(J101*D101)+(O101*E101)+(W101*'March 26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+(J102*D102)+(O102*E102)+(W102*'March 26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+(J103*D103)+(O103*E103)+(W103*'March 26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+(J104*D104)+(O104*E104)+(W104*'March 26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+(J105*D105)+(O105*E105)+(W105*'March 26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+(J106*D106)+(O106*E106)+(W106*'March 26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+(J107*D107)+(O107*E107)+(W107*'March 26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+(J108*D108)+(O108*E108)+(W108*'March 26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+(J109*D109)+(O109*E109)+(W109*'March 26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+(J110*D110)+(O110*E110)+(W110*'March 26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+(J111*D111)+(O111*E111)+(W111*'March 26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+(J112*D112)+(O112*E112)+(W112*'March 26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+(J113*D113)+(O113*E113)+(W113*'March 26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+(J114*D114)+(O114*E114)+(W114*'March 26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+(J115*D115)+(O115*E115)+(W115*'March 26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+(J116*D116)+(O116*E116)+(W116*'March 26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+(J117*D117)+(O117*E117)+(W117*'March 26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+(J118*D118)+(O118*E118)+(W118*'March 26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+(J119*D119)+(O119*E119)+(W119*'March 26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+(J120*D120)+(O120*E120)+(W120*'March 26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+(J121*D121)+(O121*E121)+(W121*'March 26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+(J122*D122)+(O122*E122)+(W122*'March 26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+(J123*D123)+(O123*E123)+(W123*'March 26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+(J124*D124)+(O124*E124)+(W124*'March 26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+(J125*D125)+(O125*E125)+(W125*'March 26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+(J126*D126)+(O126*E126)+(W126*'March 26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+(J127*D127)+(O127*E127)+(W127*'March 26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+(J128*D128)+(O128*E128)+(W128*'March 26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+(J129*D129)+(O129*E129)+(W129*'March 26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+(J130*D130)+(O130*E130)+(W130*'March 26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+(J131*D131)+(O131*E131)+(W131*'March 26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+(J132*D132)+(O132*E132)+(W132*'March 26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+(J133*D133)+(O133*E133)+(W133*'March 26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+(J134*D134)+(O134*E134)+(W134*'March 26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+(J135*D135)+(O135*E135)+(W135*'March 26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+(J136*D136)+(O136*E136)+(W136*'March 26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+(J137*D137)+(O137*E137)+(W137*'March 26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+(J138*D138)+(O138*E138)+(W138*'March 26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+(J139*D139)+(O139*E139)+(W139*'March 26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+(J140*D140)+(O140*E140)+(W140*'March 26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+(J142*D142)+(O142*E142)+(W142*'March 26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+(J143*D143)+(O143*E143)+(W143*'March 26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+(J144*D144)+(O144*E144)+(W144*'March 26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+(J145*D145)+(O145*E145)+(W145*'March 26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+(J146*D146)+(O146*E146)+(W146*'March 26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+(J147*D147)+(O147*E147)+(W147*'March 26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+(J148*D148)+(O148*E148)+(W148*'March 26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+(J149*D149)+(O149*E149)+(W149*'March 26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+(J150*D150)+(O150*E150)+(X150*'March 26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+(J151*D151)+(O151*E151)+(X151*'March 26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+(J152*D152)+(O152*E152)+(X152*'March 26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+(J153*D153)+(O153*E153)+(X153*'March 26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+(J154*D154)+(O154*E154)+(X154*'March 26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+(J155*D155)+(O155*E155)+(X155*'March 26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+(J156*D156)+(O156*E156)+(X156*'March 26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+(J157*D157)+(O157*E157)+(X157*'March 26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+(J158*D158)+(O158*E158)+(X158*'March 26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+(J159*D159)+(O159*E159)+(X159*'March 26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+(J160*D160)+(O160*E160)+(X160*'March 26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+(J161*D161)+(O161*E161)+(X161*'March 26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+(J162*D162)+(O162*E162)+(X162*'March 26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+(J163*D163)+(O163*E163)+(X163*'March 26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+(J164*D164)+(O164*E164)+(X164*'March 26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+(J165*D165)+(O165*E165)+(X165*'March 26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+(J166*D166)+(O166*E166)+(X166*'March 26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+(J167*D167)+(O167*E167)+(X167*'March 26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+(J168*D168)+(O168*E168)+(X168*'March 26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+(J169*D169)+(O169*E169)+(X169*'March 26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+(J170*D170)+(O170*E170)+(X170*'March 26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+(J171*D171)+(O171*E171)+(X171*'March 26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+(J172*D172)+(O172*E172)+(X172*'March 26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+(J173*D173)+(O173*E173)+(X173*'March 26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+(J174*D174)+(O174*E174)+(X174*'March 26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+(J175*D175)+(O175*E175)+(X175*'March 26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+(J176*D176)+(O176*E176)+(X176*'March 26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+(J177*D177)+(O177*E177)+(X177*'March 26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+(J178*D178)+(O178*E178)+(X178*'March 26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+(J179*D179)+(O179*E179)+(X179*'March 26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+(J180*D180)+(O180*E180)+(X180*'March 26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+(J181*D181)+(O181*E181)+(X181*'March 26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+(J182*D182)+(O182*E182)+(X182*'March 26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+(J183*D183)+(O183*E183)+(X183*'March 26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+(J184*D184)+(O184*E184)+(X184*'March 26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+(J185*D185)+(O185*E185)+(X185*'March 26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+(J186*D186)+(O186*E186)+(X186*'March 26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+(J187*D187)+(O187*E187)+(X187*'March 26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+(J188*D188)+(O188*E188)+(X188*'March 26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+(J189*D189)+(O189*E189)+(X189*'March 26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+(J190*D190)+(O190*E190)+(X190*'March 26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+(J191*D191)+(O191*E191)+(X191*'March 26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+'March 26 23 payroll'!J61+'March 26 23 payroll'!O61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+(J193*D193)+(O193*E193)+(X193*'March 26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+(J194*D194)+(O194*E194)+(X194*'March 26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+(J195*D195)+(O195*E195)+(X195*'March 26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+(J196*D196)+(O196*E196)+(X196*'March 26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+(J197*D197)+(O197*E197)+(X197*'March 26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+(J198*D198)+(O198*E198)+(X198*'March 26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+(J199*D199)+(O199*E199)+(X199*'March 26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+(J200*D200)+(O200*E200)+(X200*'March 26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March 26 23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2021-11-13T19:36:21Z</cp:lastPrinted>
  <dcterms:created xsi:type="dcterms:W3CDTF">2012-03-12T15:50:40Z</dcterms:created>
  <dcterms:modified xsi:type="dcterms:W3CDTF">2023-03-30T18:44:24Z</dcterms:modified>
</cp:coreProperties>
</file>