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Spring 2022\Referee apy\"/>
    </mc:Choice>
  </mc:AlternateContent>
  <xr:revisionPtr revIDLastSave="0" documentId="13_ncr:1_{967475F6-E028-4AF0-BCF3-0CE2EA1BC644}" xr6:coauthVersionLast="47" xr6:coauthVersionMax="47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5 15 22 payroll" sheetId="5" r:id="rId4"/>
    <sheet name="Inactive" sheetId="6" r:id="rId5"/>
  </sheets>
  <definedNames>
    <definedName name="_xlnm._FilterDatabase" localSheetId="3" hidden="1">'5 15 22 payroll'!$A$1:$AI$63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" l="1"/>
  <c r="L11" i="1"/>
  <c r="L12" i="1"/>
  <c r="L13" i="1"/>
  <c r="L14" i="1"/>
  <c r="L15" i="1"/>
  <c r="L16" i="1"/>
  <c r="L17" i="1"/>
  <c r="L18" i="1"/>
  <c r="L10" i="1"/>
  <c r="X7" i="5"/>
  <c r="J7" i="5"/>
  <c r="Y7" i="5" s="1"/>
  <c r="O7" i="5"/>
  <c r="X5" i="5"/>
  <c r="L61" i="2"/>
  <c r="Z7" i="5" l="1"/>
  <c r="AF65" i="5"/>
  <c r="X25" i="5"/>
  <c r="J6" i="5"/>
  <c r="J8" i="5"/>
  <c r="J9" i="5"/>
  <c r="J10" i="5"/>
  <c r="J11" i="5"/>
  <c r="J12" i="5"/>
  <c r="J13" i="5"/>
  <c r="J14" i="5"/>
  <c r="Y14" i="5" s="1"/>
  <c r="J15" i="5"/>
  <c r="J16" i="5"/>
  <c r="J17" i="5"/>
  <c r="J18" i="5"/>
  <c r="J19" i="5"/>
  <c r="J20" i="5"/>
  <c r="J21" i="5"/>
  <c r="J22" i="5"/>
  <c r="J23" i="5"/>
  <c r="J24" i="5"/>
  <c r="Y24" i="5" s="1"/>
  <c r="J25" i="5"/>
  <c r="Y25" i="5" s="1"/>
  <c r="J26" i="5"/>
  <c r="Y26" i="5" s="1"/>
  <c r="J27" i="5"/>
  <c r="Y27" i="5" s="1"/>
  <c r="J28" i="5"/>
  <c r="Y28" i="5" s="1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Y51" i="5" s="1"/>
  <c r="J52" i="5"/>
  <c r="J53" i="5"/>
  <c r="J54" i="5"/>
  <c r="J55" i="5"/>
  <c r="J56" i="5"/>
  <c r="J57" i="5"/>
  <c r="J58" i="5"/>
  <c r="Y58" i="5" s="1"/>
  <c r="J59" i="5"/>
  <c r="J60" i="5"/>
  <c r="J61" i="5"/>
  <c r="J62" i="5"/>
  <c r="J63" i="5"/>
  <c r="J64" i="5"/>
  <c r="O25" i="5"/>
  <c r="X6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O51" i="5"/>
  <c r="O34" i="5"/>
  <c r="Y34" i="5" s="1"/>
  <c r="O9" i="5"/>
  <c r="O26" i="5"/>
  <c r="O27" i="5"/>
  <c r="O14" i="5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O58" i="5"/>
  <c r="Z34" i="5" l="1"/>
  <c r="Z58" i="5"/>
  <c r="Z26" i="5"/>
  <c r="Z9" i="5"/>
  <c r="Z14" i="5"/>
  <c r="Z51" i="5"/>
  <c r="Z27" i="5"/>
  <c r="Z25" i="5"/>
  <c r="X65" i="5"/>
  <c r="O41" i="5"/>
  <c r="Y41" i="5"/>
  <c r="J5" i="5"/>
  <c r="O5" i="5"/>
  <c r="Y23" i="5"/>
  <c r="O23" i="5"/>
  <c r="O24" i="5"/>
  <c r="Z24" i="5" s="1"/>
  <c r="O6" i="5"/>
  <c r="O8" i="5"/>
  <c r="O10" i="5"/>
  <c r="Z10" i="5" s="1"/>
  <c r="O11" i="5"/>
  <c r="Y11" i="5" s="1"/>
  <c r="O12" i="5"/>
  <c r="Y12" i="5" s="1"/>
  <c r="O13" i="5"/>
  <c r="O15" i="5"/>
  <c r="O16" i="5"/>
  <c r="O17" i="5"/>
  <c r="O18" i="5"/>
  <c r="O19" i="5"/>
  <c r="O20" i="5"/>
  <c r="O21" i="5"/>
  <c r="O22" i="5"/>
  <c r="O28" i="5"/>
  <c r="Z28" i="5" s="1"/>
  <c r="O29" i="5"/>
  <c r="Y29" i="5" s="1"/>
  <c r="O30" i="5"/>
  <c r="O31" i="5"/>
  <c r="O32" i="5"/>
  <c r="Z32" i="5" s="1"/>
  <c r="O33" i="5"/>
  <c r="O35" i="5"/>
  <c r="O36" i="5"/>
  <c r="Y36" i="5" s="1"/>
  <c r="O37" i="5"/>
  <c r="O38" i="5"/>
  <c r="O39" i="5"/>
  <c r="O40" i="5"/>
  <c r="O42" i="5"/>
  <c r="O43" i="5"/>
  <c r="O44" i="5"/>
  <c r="O45" i="5"/>
  <c r="O46" i="5"/>
  <c r="O47" i="5"/>
  <c r="O48" i="5"/>
  <c r="O49" i="5"/>
  <c r="O50" i="5"/>
  <c r="O52" i="5"/>
  <c r="O53" i="5"/>
  <c r="O54" i="5"/>
  <c r="O55" i="5"/>
  <c r="O56" i="5"/>
  <c r="O57" i="5"/>
  <c r="O59" i="5"/>
  <c r="O60" i="5"/>
  <c r="O61" i="5"/>
  <c r="O62" i="5"/>
  <c r="Z62" i="5" s="1"/>
  <c r="O63" i="5"/>
  <c r="O64" i="5"/>
  <c r="Y6" i="5"/>
  <c r="Y8" i="5"/>
  <c r="Y13" i="5"/>
  <c r="Y15" i="5"/>
  <c r="Y16" i="5"/>
  <c r="Y17" i="5"/>
  <c r="Y18" i="5"/>
  <c r="Y19" i="5"/>
  <c r="Y20" i="5"/>
  <c r="Y21" i="5"/>
  <c r="Y22" i="5"/>
  <c r="Y30" i="5"/>
  <c r="Y31" i="5"/>
  <c r="Y33" i="5"/>
  <c r="Y35" i="5"/>
  <c r="Y37" i="5"/>
  <c r="Y38" i="5"/>
  <c r="Y39" i="5"/>
  <c r="Y40" i="5"/>
  <c r="Y42" i="5"/>
  <c r="Y43" i="5"/>
  <c r="Y44" i="5"/>
  <c r="Z44" i="5" s="1"/>
  <c r="Y45" i="5"/>
  <c r="Y46" i="5"/>
  <c r="Y47" i="5"/>
  <c r="Y48" i="5"/>
  <c r="Y49" i="5"/>
  <c r="Y50" i="5"/>
  <c r="Y52" i="5"/>
  <c r="Z52" i="5" s="1"/>
  <c r="Y53" i="5"/>
  <c r="Y54" i="5"/>
  <c r="Y55" i="5"/>
  <c r="Y56" i="5"/>
  <c r="Z56" i="5" s="1"/>
  <c r="Y57" i="5"/>
  <c r="Y59" i="5"/>
  <c r="Y60" i="5"/>
  <c r="Y61" i="5"/>
  <c r="Y63" i="5"/>
  <c r="Y64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Z20" i="5" l="1"/>
  <c r="Z8" i="5"/>
  <c r="Z60" i="5"/>
  <c r="Z49" i="5"/>
  <c r="Z13" i="5"/>
  <c r="Z21" i="5"/>
  <c r="Z12" i="5"/>
  <c r="Z36" i="5"/>
  <c r="Z57" i="5"/>
  <c r="Z50" i="5"/>
  <c r="Z38" i="5"/>
  <c r="Z29" i="5"/>
  <c r="Z53" i="5"/>
  <c r="Z17" i="5"/>
  <c r="Z40" i="5"/>
  <c r="Z43" i="5"/>
  <c r="Z41" i="5"/>
  <c r="Z39" i="5"/>
  <c r="Z11" i="5"/>
  <c r="Z59" i="5"/>
  <c r="Z35" i="5"/>
  <c r="Z42" i="5"/>
  <c r="Z33" i="5"/>
  <c r="Z6" i="5"/>
  <c r="Z19" i="5"/>
  <c r="Z64" i="5"/>
  <c r="Z46" i="5"/>
  <c r="Z16" i="5"/>
  <c r="Z63" i="5"/>
  <c r="Z54" i="5"/>
  <c r="Z47" i="5"/>
  <c r="Z30" i="5"/>
  <c r="Z23" i="5"/>
  <c r="Z22" i="5"/>
  <c r="Z18" i="5"/>
  <c r="Z55" i="5"/>
  <c r="Z48" i="5"/>
  <c r="Z31" i="5"/>
  <c r="Z61" i="5"/>
  <c r="Z45" i="5"/>
  <c r="Z37" i="5"/>
  <c r="Z15" i="5"/>
  <c r="Z5" i="5"/>
  <c r="J65" i="5"/>
  <c r="Y65" i="5" s="1"/>
  <c r="O65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N61" i="2" l="1"/>
  <c r="M61" i="2"/>
  <c r="O61" i="2"/>
  <c r="K61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4" i="2"/>
  <c r="Q60" i="2"/>
  <c r="P60" i="2"/>
  <c r="Q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1" i="2" l="1"/>
  <c r="P61" i="2"/>
  <c r="N63" i="2"/>
  <c r="L63" i="2"/>
  <c r="O63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65" i="5" l="1"/>
  <c r="AC67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  <c r="Z65" i="5"/>
</calcChain>
</file>

<file path=xl/sharedStrings.xml><?xml version="1.0" encoding="utf-8"?>
<sst xmlns="http://schemas.openxmlformats.org/spreadsheetml/2006/main" count="1089" uniqueCount="498">
  <si>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</si>
  <si>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</si>
  <si>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</si>
  <si>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</si>
  <si>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</si>
  <si>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</si>
  <si>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</si>
  <si>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</si>
  <si>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</si>
  <si>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</si>
  <si>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</si>
  <si>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</si>
  <si>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</si>
  <si>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</si>
  <si>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</si>
  <si>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</si>
  <si>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</si>
  <si>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</si>
  <si>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</si>
  <si>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</si>
  <si>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</si>
  <si>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</si>
  <si>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</si>
  <si>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</si>
  <si>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</si>
  <si>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</si>
  <si>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</si>
  <si>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</si>
  <si>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</si>
  <si>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</si>
  <si>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</si>
  <si>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</si>
  <si>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</si>
  <si>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</si>
  <si>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</si>
  <si>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</si>
  <si>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</si>
  <si>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</si>
  <si>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</si>
  <si>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</si>
  <si>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</si>
  <si>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</si>
  <si>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</si>
  <si>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</si>
  <si>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</si>
  <si>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</si>
  <si>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</si>
  <si>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</si>
  <si>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</si>
  <si>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</si>
  <si>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</si>
  <si>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</si>
  <si>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</si>
  <si>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</si>
  <si>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</si>
  <si>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</si>
  <si>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</si>
  <si>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</si>
  <si>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</si>
  <si>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</si>
  <si>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</si>
  <si>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</si>
  <si>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</si>
  <si>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</si>
  <si>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</si>
  <si>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</si>
  <si>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</si>
  <si>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</si>
  <si>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</si>
  <si>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</si>
  <si>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</si>
  <si>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</si>
  <si>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</si>
  <si>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</si>
  <si>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</si>
  <si>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</si>
  <si>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</si>
  <si>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</si>
  <si>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</si>
  <si>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</si>
  <si>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</si>
  <si>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</si>
  <si>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</si>
  <si>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</si>
  <si>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</si>
  <si>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</si>
  <si>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</si>
  <si>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</si>
  <si>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</si>
  <si>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</si>
  <si>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</si>
  <si>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</si>
  <si>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</si>
  <si>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</si>
  <si>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</si>
  <si>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</si>
  <si>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</si>
  <si>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</si>
  <si>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</si>
  <si>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</si>
  <si>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</si>
  <si>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</si>
  <si>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</si>
  <si>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</si>
  <si>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</si>
  <si>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</si>
  <si>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</si>
  <si>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</si>
  <si>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</si>
  <si>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</si>
  <si>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</si>
  <si>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</si>
  <si>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</si>
  <si>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</si>
  <si>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</si>
  <si>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</si>
  <si>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</si>
  <si>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</si>
  <si>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</si>
  <si>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</si>
  <si>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</si>
  <si>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</si>
  <si>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</si>
  <si>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</si>
  <si>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</si>
  <si>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</si>
  <si>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</si>
  <si>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</si>
  <si>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</si>
  <si>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</si>
  <si>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</si>
  <si>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</si>
  <si>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</si>
  <si>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</si>
  <si>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</si>
  <si>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</si>
  <si>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</si>
  <si>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</si>
  <si>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</si>
  <si>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</si>
  <si>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</si>
  <si>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</si>
  <si>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</si>
  <si>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</si>
  <si>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</si>
  <si>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</si>
  <si>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</si>
  <si>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</si>
  <si>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</si>
  <si>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</si>
  <si>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</si>
  <si>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</si>
  <si>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</si>
  <si>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</si>
  <si>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</si>
  <si>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</si>
  <si>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</si>
  <si>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</si>
  <si>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</si>
  <si>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</si>
  <si>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</si>
  <si>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</si>
  <si>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</si>
  <si>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</si>
  <si>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</si>
  <si>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</si>
  <si>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</si>
  <si>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</si>
  <si>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</si>
  <si>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</si>
  <si>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</si>
  <si>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</si>
  <si>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</si>
  <si>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</si>
  <si>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</si>
  <si>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</si>
  <si>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</si>
  <si>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</si>
  <si>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</si>
  <si>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</si>
  <si>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</si>
  <si>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</si>
  <si>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</si>
  <si>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</si>
  <si>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</si>
  <si>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</si>
  <si>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</si>
  <si>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</si>
  <si>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</si>
  <si>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</si>
  <si>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</si>
  <si>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</si>
  <si>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</si>
  <si>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</si>
  <si>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</si>
  <si>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</si>
  <si>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</si>
  <si>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</si>
  <si>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</si>
  <si>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</si>
  <si>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</si>
  <si>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</si>
  <si>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</si>
  <si>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</si>
  <si>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</si>
  <si>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</si>
  <si>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</si>
  <si>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</si>
  <si>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</si>
  <si>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</si>
  <si>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</si>
  <si>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</si>
  <si>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</si>
  <si>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</si>
  <si>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</si>
  <si>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</si>
  <si>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</si>
  <si>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</si>
  <si>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</si>
  <si>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</si>
  <si>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</si>
  <si>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</si>
  <si>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</si>
  <si>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</si>
  <si>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</si>
  <si>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</si>
  <si>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</si>
  <si>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</si>
  <si>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</si>
  <si>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</si>
  <si>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</si>
  <si>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</si>
  <si>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</si>
  <si>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</si>
  <si>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</si>
  <si>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</si>
  <si>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</si>
  <si>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</si>
  <si>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</si>
  <si>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</si>
  <si>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</si>
  <si>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</si>
  <si>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</si>
  <si>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</si>
  <si>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</si>
  <si>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</si>
  <si>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</si>
  <si>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</si>
  <si>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</si>
  <si>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</si>
  <si>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</si>
  <si>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</si>
  <si>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</si>
  <si>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</si>
  <si>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</si>
  <si>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</si>
  <si>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</si>
  <si>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</si>
  <si>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</si>
  <si>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</si>
  <si>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</si>
  <si>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</si>
  <si>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</si>
  <si>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</si>
  <si>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</si>
  <si>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</si>
  <si>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</si>
  <si>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</si>
  <si>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</si>
  <si>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</si>
  <si>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</si>
  <si>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</si>
  <si>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</si>
  <si>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</si>
  <si>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</si>
  <si>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</si>
  <si>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</si>
  <si>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</si>
  <si>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</si>
  <si>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</si>
  <si>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</si>
  <si>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</si>
  <si>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</si>
  <si>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</si>
  <si>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</si>
  <si>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</si>
  <si>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</si>
  <si>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</si>
  <si>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</si>
  <si>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</si>
  <si>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</si>
  <si>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</si>
  <si>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</si>
  <si>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</si>
  <si>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</si>
  <si>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</si>
  <si>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</si>
  <si>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</si>
  <si>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</si>
  <si>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</si>
  <si>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</si>
  <si>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</si>
  <si>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</si>
  <si>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</si>
  <si>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</si>
  <si>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</si>
  <si>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</si>
  <si>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</si>
  <si>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</si>
  <si>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</si>
  <si>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</si>
  <si>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</si>
  <si>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</si>
  <si>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</si>
  <si>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</si>
  <si>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</si>
  <si>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</si>
  <si>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</si>
  <si>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</si>
  <si>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</si>
  <si>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</si>
  <si>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</si>
  <si>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</si>
  <si>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</si>
  <si>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</si>
  <si>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</si>
  <si>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</si>
  <si>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</si>
  <si>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</si>
  <si>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</si>
  <si>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</si>
  <si>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</si>
  <si>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</si>
  <si>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</si>
  <si>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</si>
  <si>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</si>
  <si>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</si>
  <si>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</si>
  <si>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</si>
  <si>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</si>
  <si>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</si>
  <si>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</si>
  <si>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</si>
  <si>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</si>
  <si>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</si>
  <si>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</si>
  <si>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</si>
  <si>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</si>
  <si>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</si>
  <si>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</si>
  <si>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</si>
  <si>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</si>
  <si>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</si>
  <si>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</si>
  <si>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</si>
  <si>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</si>
  <si>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</si>
  <si>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</si>
  <si>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</si>
  <si>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</si>
  <si>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</si>
  <si>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</si>
  <si>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</si>
  <si>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</si>
  <si>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</si>
  <si>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</si>
  <si>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</si>
  <si>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</si>
  <si>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</si>
  <si>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</si>
  <si>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</si>
  <si>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</si>
  <si>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</si>
  <si>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</si>
  <si>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</si>
  <si>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</si>
  <si>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</si>
  <si>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</si>
  <si>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</si>
  <si>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</si>
  <si>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</si>
  <si>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</si>
  <si>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</si>
  <si>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</si>
  <si>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</si>
  <si>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</si>
  <si>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</si>
  <si>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</si>
  <si>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</si>
  <si>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</si>
  <si>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</si>
  <si>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</si>
  <si>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</si>
  <si>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</si>
  <si>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</si>
  <si>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</si>
  <si>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</si>
  <si>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</si>
  <si>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</si>
  <si>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</si>
  <si>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</si>
  <si>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</si>
  <si>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</si>
  <si>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</si>
  <si>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</si>
  <si>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</si>
  <si>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</si>
  <si>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</si>
  <si>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</si>
  <si>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</si>
  <si>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</si>
  <si>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</si>
  <si>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</si>
  <si>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</si>
  <si>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</si>
  <si>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</si>
  <si>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</si>
  <si>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</si>
  <si>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</si>
  <si>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</si>
  <si>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</si>
  <si>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</si>
  <si>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</si>
  <si>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</si>
  <si>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</si>
  <si>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</si>
  <si>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</si>
  <si>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</si>
  <si>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</si>
  <si>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</si>
  <si>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</si>
  <si>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</si>
  <si>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</si>
  <si>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</si>
  <si>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</si>
  <si>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</si>
  <si>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</si>
  <si>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</si>
  <si>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</si>
  <si>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</si>
  <si>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</si>
  <si>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</si>
  <si>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</si>
  <si>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</si>
  <si>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</si>
  <si>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</si>
  <si>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</si>
  <si>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</si>
  <si>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</si>
  <si>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</si>
  <si>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</si>
  <si>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</si>
  <si>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</si>
  <si>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</si>
  <si>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</si>
  <si>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</si>
  <si>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No AR8</t>
  </si>
  <si>
    <t>Kiera</t>
  </si>
  <si>
    <t>Langenwalter</t>
  </si>
  <si>
    <t>Claude</t>
  </si>
  <si>
    <t>Zamora</t>
  </si>
  <si>
    <t>Betterbed</t>
  </si>
  <si>
    <t>Reavers</t>
  </si>
  <si>
    <t>Lechel</t>
  </si>
  <si>
    <t>Callum</t>
  </si>
  <si>
    <t>Marlon</t>
  </si>
  <si>
    <t>Figueroa</t>
  </si>
  <si>
    <t>Jon</t>
  </si>
  <si>
    <t>Audrey</t>
  </si>
  <si>
    <t>Kaiden</t>
  </si>
  <si>
    <t>Giron</t>
  </si>
  <si>
    <t>Men's 3rd Division</t>
  </si>
  <si>
    <t>Matthew</t>
  </si>
  <si>
    <t>Seward</t>
  </si>
  <si>
    <t>Coed Third Division</t>
  </si>
  <si>
    <t>mabrouk</t>
  </si>
  <si>
    <t>Jeffrey</t>
  </si>
  <si>
    <t>Holley</t>
  </si>
  <si>
    <t>Russell</t>
  </si>
  <si>
    <t>Penner</t>
  </si>
  <si>
    <t>Song</t>
  </si>
  <si>
    <t xml:space="preserve">Bo </t>
  </si>
  <si>
    <t>Benedieto</t>
  </si>
  <si>
    <t>Corroles</t>
  </si>
  <si>
    <t>AR Cash</t>
  </si>
  <si>
    <t>Cristian</t>
  </si>
  <si>
    <t>Avenger FC</t>
  </si>
  <si>
    <t>FC Learned Foot</t>
  </si>
  <si>
    <t>Fc United</t>
  </si>
  <si>
    <t>Streetfrogs</t>
  </si>
  <si>
    <t>Rogues</t>
  </si>
  <si>
    <t>Men's 2nd Division</t>
  </si>
  <si>
    <t>FC Xolos</t>
  </si>
  <si>
    <t>Hampton Roads</t>
  </si>
  <si>
    <t>Persepolis</t>
  </si>
  <si>
    <t>Brethren FC</t>
  </si>
  <si>
    <t>* - report created befo</t>
  </si>
  <si>
    <t>Jimmy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</si>
</sst>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7" fontId="0" fillId="0" borderId="0" xfId="0" applyNumberFormat="1" applyFill="1"/>
    <xf numFmtId="0" fontId="0" fillId="0" borderId="0" xfId="0" applyFont="1" applyAlignment="1">
      <alignment horizontal="right"/>
    </xf>
    <xf numFmtId="1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  <xf numFmtId="47" fontId="0" fillId="3" borderId="0" xfId="0" applyNumberForma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"/>
  <sheetViews>
    <sheetView showWhiteSpace="0" zoomScaleNormal="100" workbookViewId="0">
      <selection activeCell="H2" sqref="H2:M7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88671875" customWidth="1"/>
    <col min="8" max="8" width="13.6640625" customWidth="1"/>
    <col min="9" max="9" width="11.5546875" customWidth="1"/>
    <col min="10" max="10" width="16.33203125" customWidth="1"/>
    <col min="11" max="11" width="15.109375" customWidth="1"/>
    <col min="12" max="12" width="14.77734375" bestFit="1" customWidth="1"/>
    <col min="13" max="13" width="10.77734375" customWidth="1"/>
  </cols>
  <sheetData>
    <row r="1" spans="1:17" x14ac:dyDescent="0.25">
      <c r="B1" s="1">
        <v>44697</v>
      </c>
      <c r="C1" s="1"/>
      <c r="H1" s="60" t="s">
        <v>97</v>
      </c>
      <c r="I1" s="60"/>
      <c r="J1" s="60" t="s">
        <v>101</v>
      </c>
      <c r="K1" s="60"/>
      <c r="L1" s="60" t="s">
        <v>101</v>
      </c>
      <c r="M1" s="60"/>
    </row>
    <row r="2" spans="1:17" x14ac:dyDescent="0.25">
      <c r="A2" s="31">
        <v>1</v>
      </c>
      <c r="B2" s="31">
        <v>81516</v>
      </c>
      <c r="C2" s="31" t="s">
        <v>474</v>
      </c>
      <c r="D2" s="31" t="s">
        <v>486</v>
      </c>
      <c r="E2" s="31" t="s">
        <v>487</v>
      </c>
      <c r="F2" s="50">
        <v>44696</v>
      </c>
      <c r="G2" s="64">
        <v>44696.580128657406</v>
      </c>
      <c r="H2" s="11" t="s">
        <v>24</v>
      </c>
      <c r="I2" s="11" t="s">
        <v>74</v>
      </c>
      <c r="O2" s="31"/>
      <c r="Q2" s="31"/>
    </row>
    <row r="3" spans="1:17" x14ac:dyDescent="0.25">
      <c r="A3" s="31">
        <v>2</v>
      </c>
      <c r="B3" s="31">
        <v>81780</v>
      </c>
      <c r="C3" s="31" t="s">
        <v>471</v>
      </c>
      <c r="D3" s="31" t="s">
        <v>488</v>
      </c>
      <c r="E3" s="31" t="s">
        <v>489</v>
      </c>
      <c r="F3" s="50">
        <v>44696</v>
      </c>
      <c r="G3" s="64">
        <v>44696.656407453702</v>
      </c>
      <c r="H3" s="11" t="s">
        <v>36</v>
      </c>
      <c r="I3" s="11" t="s">
        <v>37</v>
      </c>
      <c r="J3" s="11" t="s">
        <v>45</v>
      </c>
      <c r="K3" s="11" t="s">
        <v>418</v>
      </c>
      <c r="L3" s="11" t="s">
        <v>14</v>
      </c>
      <c r="M3" s="11" t="s">
        <v>15</v>
      </c>
      <c r="O3" s="31"/>
      <c r="Q3" s="31">
        <v>41522171</v>
      </c>
    </row>
    <row r="4" spans="1:17" x14ac:dyDescent="0.25">
      <c r="A4" s="31">
        <v>3</v>
      </c>
      <c r="B4" s="31">
        <v>81781</v>
      </c>
      <c r="C4" s="31" t="s">
        <v>471</v>
      </c>
      <c r="D4" s="31" t="s">
        <v>462</v>
      </c>
      <c r="E4" s="31" t="s">
        <v>490</v>
      </c>
      <c r="F4" s="50">
        <v>44696</v>
      </c>
      <c r="G4" s="64">
        <v>44696.733814467596</v>
      </c>
      <c r="H4" t="s">
        <v>42</v>
      </c>
      <c r="I4" t="s">
        <v>381</v>
      </c>
      <c r="J4" s="11" t="s">
        <v>388</v>
      </c>
      <c r="K4" s="11" t="s">
        <v>446</v>
      </c>
      <c r="L4" t="s">
        <v>142</v>
      </c>
      <c r="M4" t="s">
        <v>143</v>
      </c>
      <c r="O4" s="31"/>
      <c r="Q4" s="31">
        <v>33886136</v>
      </c>
    </row>
    <row r="5" spans="1:17" x14ac:dyDescent="0.25">
      <c r="A5" s="31">
        <v>4</v>
      </c>
      <c r="B5" s="31">
        <v>81782</v>
      </c>
      <c r="C5" s="31" t="s">
        <v>471</v>
      </c>
      <c r="D5" s="31" t="s">
        <v>488</v>
      </c>
      <c r="E5" s="31" t="s">
        <v>490</v>
      </c>
      <c r="F5" s="50">
        <v>44696</v>
      </c>
      <c r="G5" s="64">
        <v>44696.660597175927</v>
      </c>
      <c r="H5" s="11" t="s">
        <v>36</v>
      </c>
      <c r="I5" s="11" t="s">
        <v>37</v>
      </c>
      <c r="J5" t="s">
        <v>142</v>
      </c>
      <c r="K5" t="s">
        <v>143</v>
      </c>
      <c r="L5" s="11" t="s">
        <v>388</v>
      </c>
      <c r="M5" s="11" t="s">
        <v>446</v>
      </c>
      <c r="O5" s="31"/>
      <c r="Q5" s="31">
        <v>95427788</v>
      </c>
    </row>
    <row r="6" spans="1:17" x14ac:dyDescent="0.25">
      <c r="A6">
        <v>5</v>
      </c>
      <c r="B6">
        <v>81783</v>
      </c>
      <c r="C6" t="s">
        <v>491</v>
      </c>
      <c r="D6" t="s">
        <v>492</v>
      </c>
      <c r="E6" t="s">
        <v>493</v>
      </c>
      <c r="F6" s="1">
        <v>44696</v>
      </c>
      <c r="G6" s="64">
        <v>44696.673252777779</v>
      </c>
      <c r="H6" s="11" t="s">
        <v>388</v>
      </c>
      <c r="I6" s="11" t="s">
        <v>446</v>
      </c>
      <c r="J6" t="s">
        <v>34</v>
      </c>
      <c r="K6" t="s">
        <v>61</v>
      </c>
      <c r="L6" s="11" t="s">
        <v>36</v>
      </c>
      <c r="M6" s="11" t="s">
        <v>37</v>
      </c>
      <c r="O6" s="31"/>
      <c r="Q6" s="31">
        <v>33886114</v>
      </c>
    </row>
    <row r="7" spans="1:17" x14ac:dyDescent="0.25">
      <c r="A7" s="31">
        <v>6</v>
      </c>
      <c r="B7" s="31">
        <v>81784</v>
      </c>
      <c r="C7" s="31" t="s">
        <v>491</v>
      </c>
      <c r="D7" s="31" t="s">
        <v>494</v>
      </c>
      <c r="E7" s="31" t="s">
        <v>495</v>
      </c>
      <c r="F7" s="50">
        <v>44696</v>
      </c>
      <c r="G7" s="55">
        <v>44696.82597578704</v>
      </c>
      <c r="H7" s="11" t="s">
        <v>14</v>
      </c>
      <c r="I7" s="11" t="s">
        <v>15</v>
      </c>
      <c r="J7" t="s">
        <v>72</v>
      </c>
      <c r="K7" t="s">
        <v>73</v>
      </c>
      <c r="L7" t="s">
        <v>142</v>
      </c>
      <c r="M7" t="s">
        <v>143</v>
      </c>
      <c r="O7" s="31"/>
      <c r="Q7" s="31">
        <v>33886136</v>
      </c>
    </row>
    <row r="8" spans="1:17" x14ac:dyDescent="0.25">
      <c r="A8" s="31">
        <v>7</v>
      </c>
      <c r="B8" s="31">
        <v>81785</v>
      </c>
      <c r="C8" s="31" t="s">
        <v>491</v>
      </c>
      <c r="D8" s="31"/>
      <c r="E8" s="31"/>
      <c r="F8" s="50">
        <v>44696</v>
      </c>
      <c r="G8" s="55"/>
      <c r="H8" s="31"/>
      <c r="I8" s="31"/>
      <c r="J8" s="31"/>
    </row>
    <row r="9" spans="1:17" x14ac:dyDescent="0.25">
      <c r="A9" t="s">
        <v>496</v>
      </c>
      <c r="L9" t="s">
        <v>102</v>
      </c>
    </row>
    <row r="10" spans="1:17" x14ac:dyDescent="0.25">
      <c r="A10" s="31"/>
      <c r="B10" s="31"/>
      <c r="C10" s="31"/>
      <c r="D10" s="31"/>
      <c r="E10" s="31"/>
      <c r="F10" s="50"/>
      <c r="G10" s="55"/>
      <c r="H10" s="65" t="s">
        <v>388</v>
      </c>
      <c r="I10">
        <v>40</v>
      </c>
      <c r="J10">
        <v>30</v>
      </c>
      <c r="K10">
        <v>30</v>
      </c>
      <c r="L10">
        <f>SUM(I10:K10)</f>
        <v>100</v>
      </c>
    </row>
    <row r="11" spans="1:17" x14ac:dyDescent="0.25">
      <c r="H11" s="11" t="s">
        <v>24</v>
      </c>
      <c r="I11">
        <v>100</v>
      </c>
      <c r="L11">
        <f t="shared" ref="L11:L18" si="0">SUM(I11:K11)</f>
        <v>100</v>
      </c>
    </row>
    <row r="12" spans="1:17" x14ac:dyDescent="0.25">
      <c r="H12" s="11" t="s">
        <v>36</v>
      </c>
      <c r="I12">
        <v>40</v>
      </c>
      <c r="J12">
        <v>40</v>
      </c>
      <c r="K12">
        <v>30</v>
      </c>
      <c r="L12">
        <f t="shared" si="0"/>
        <v>110</v>
      </c>
    </row>
    <row r="13" spans="1:17" x14ac:dyDescent="0.25">
      <c r="H13" s="11" t="s">
        <v>45</v>
      </c>
      <c r="I13">
        <v>30</v>
      </c>
      <c r="L13">
        <f t="shared" si="0"/>
        <v>30</v>
      </c>
    </row>
    <row r="14" spans="1:17" x14ac:dyDescent="0.25">
      <c r="H14" s="11" t="s">
        <v>14</v>
      </c>
      <c r="I14">
        <v>40</v>
      </c>
      <c r="J14">
        <v>30</v>
      </c>
      <c r="L14">
        <f t="shared" si="0"/>
        <v>70</v>
      </c>
    </row>
    <row r="15" spans="1:17" x14ac:dyDescent="0.25">
      <c r="H15" s="11" t="s">
        <v>42</v>
      </c>
      <c r="I15">
        <v>40</v>
      </c>
      <c r="L15">
        <f t="shared" si="0"/>
        <v>40</v>
      </c>
    </row>
    <row r="16" spans="1:17" x14ac:dyDescent="0.25">
      <c r="H16" s="11" t="s">
        <v>142</v>
      </c>
      <c r="I16">
        <v>30</v>
      </c>
      <c r="J16">
        <v>30</v>
      </c>
      <c r="L16">
        <f t="shared" si="0"/>
        <v>60</v>
      </c>
    </row>
    <row r="17" spans="8:12" x14ac:dyDescent="0.25">
      <c r="H17" s="11" t="s">
        <v>497</v>
      </c>
      <c r="I17">
        <v>30</v>
      </c>
      <c r="L17">
        <f t="shared" si="0"/>
        <v>30</v>
      </c>
    </row>
    <row r="18" spans="8:12" x14ac:dyDescent="0.25">
      <c r="H18" s="11" t="s">
        <v>72</v>
      </c>
      <c r="I18">
        <v>30</v>
      </c>
      <c r="L18">
        <f t="shared" si="0"/>
        <v>30</v>
      </c>
    </row>
    <row r="19" spans="8:12" x14ac:dyDescent="0.25">
      <c r="L19">
        <f>SUM(L10:L18)</f>
        <v>570</v>
      </c>
    </row>
  </sheetData>
  <mergeCells count="3">
    <mergeCell ref="H1:I1"/>
    <mergeCell ref="J1:K1"/>
    <mergeCell ref="L1:M1"/>
  </mergeCells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zoomScaleNormal="100" workbookViewId="0">
      <selection activeCell="G18" sqref="G18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1">
        <v>44690</v>
      </c>
      <c r="C1" s="61"/>
      <c r="D1" s="61"/>
      <c r="E1" s="31"/>
      <c r="F1" s="61"/>
      <c r="G1" s="61"/>
      <c r="H1" s="51"/>
      <c r="I1" s="61"/>
      <c r="J1" s="61"/>
      <c r="K1" t="s">
        <v>173</v>
      </c>
      <c r="L1" t="s">
        <v>101</v>
      </c>
      <c r="M1" t="s">
        <v>101</v>
      </c>
      <c r="N1" t="s">
        <v>175</v>
      </c>
      <c r="O1" t="s">
        <v>175</v>
      </c>
    </row>
    <row r="2" spans="1:17" x14ac:dyDescent="0.25">
      <c r="A2" s="31"/>
      <c r="B2" s="31"/>
      <c r="E2" s="31"/>
      <c r="H2" s="31"/>
      <c r="K2" s="31"/>
      <c r="L2" s="31"/>
      <c r="M2" s="31"/>
      <c r="N2" s="31"/>
      <c r="O2" s="31"/>
      <c r="P2">
        <f t="shared" ref="P2:P26" si="0">SUM(L2:O2)</f>
        <v>0</v>
      </c>
      <c r="Q2">
        <f>+N2+O2</f>
        <v>0</v>
      </c>
    </row>
    <row r="3" spans="1:17" x14ac:dyDescent="0.25">
      <c r="A3" s="31"/>
      <c r="B3" s="31"/>
      <c r="E3" s="31"/>
      <c r="H3" s="31"/>
      <c r="K3" s="31"/>
      <c r="L3" s="31"/>
      <c r="M3" s="31"/>
      <c r="N3" s="31"/>
      <c r="O3" s="31"/>
      <c r="P3">
        <f t="shared" si="0"/>
        <v>0</v>
      </c>
      <c r="Q3">
        <f t="shared" ref="Q3:Q60" si="1">+N3+O3</f>
        <v>0</v>
      </c>
    </row>
    <row r="4" spans="1:17" x14ac:dyDescent="0.25">
      <c r="A4" s="31"/>
      <c r="B4" s="31"/>
      <c r="E4" s="31"/>
      <c r="H4" s="31"/>
      <c r="K4" s="31"/>
      <c r="L4" s="31"/>
      <c r="M4" s="31"/>
      <c r="N4" s="31"/>
      <c r="O4" s="31"/>
      <c r="P4">
        <f t="shared" si="0"/>
        <v>0</v>
      </c>
      <c r="Q4">
        <f t="shared" si="1"/>
        <v>0</v>
      </c>
    </row>
    <row r="5" spans="1:17" x14ac:dyDescent="0.25">
      <c r="A5" s="31"/>
      <c r="B5" s="31"/>
      <c r="E5" s="31"/>
      <c r="H5" s="31"/>
      <c r="K5" s="31"/>
      <c r="L5" s="31"/>
      <c r="M5" s="31"/>
      <c r="N5" s="31"/>
      <c r="O5" s="31"/>
      <c r="P5">
        <f t="shared" si="0"/>
        <v>0</v>
      </c>
      <c r="Q5">
        <f t="shared" si="1"/>
        <v>0</v>
      </c>
    </row>
    <row r="6" spans="1:17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>
        <f t="shared" si="0"/>
        <v>0</v>
      </c>
      <c r="Q6">
        <f t="shared" si="1"/>
        <v>0</v>
      </c>
    </row>
    <row r="7" spans="1:17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>
        <f t="shared" si="0"/>
        <v>0</v>
      </c>
      <c r="Q7">
        <f t="shared" si="1"/>
        <v>0</v>
      </c>
    </row>
    <row r="8" spans="1:17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>
        <f t="shared" si="0"/>
        <v>0</v>
      </c>
      <c r="Q8">
        <f t="shared" si="1"/>
        <v>0</v>
      </c>
    </row>
    <row r="9" spans="1:17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>
        <f t="shared" si="0"/>
        <v>0</v>
      </c>
      <c r="Q9">
        <f t="shared" si="1"/>
        <v>0</v>
      </c>
    </row>
    <row r="10" spans="1:17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>
        <f t="shared" si="0"/>
        <v>0</v>
      </c>
      <c r="Q10">
        <f t="shared" si="1"/>
        <v>0</v>
      </c>
    </row>
    <row r="11" spans="1:17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>
        <f t="shared" si="0"/>
        <v>0</v>
      </c>
      <c r="Q11">
        <f t="shared" si="1"/>
        <v>0</v>
      </c>
    </row>
    <row r="12" spans="1:17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>
        <f t="shared" si="0"/>
        <v>0</v>
      </c>
      <c r="Q12">
        <f t="shared" si="1"/>
        <v>0</v>
      </c>
    </row>
    <row r="13" spans="1:17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>
        <f t="shared" si="0"/>
        <v>0</v>
      </c>
      <c r="Q13">
        <f t="shared" si="1"/>
        <v>0</v>
      </c>
    </row>
    <row r="14" spans="1:17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>
        <f t="shared" si="0"/>
        <v>0</v>
      </c>
      <c r="Q14">
        <f t="shared" si="1"/>
        <v>0</v>
      </c>
    </row>
    <row r="15" spans="1:17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>
        <f t="shared" si="0"/>
        <v>0</v>
      </c>
      <c r="Q15">
        <f t="shared" si="1"/>
        <v>0</v>
      </c>
    </row>
    <row r="16" spans="1:17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>
        <f t="shared" si="0"/>
        <v>0</v>
      </c>
      <c r="Q16">
        <f t="shared" si="1"/>
        <v>0</v>
      </c>
    </row>
    <row r="17" spans="1:17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>
        <f t="shared" si="0"/>
        <v>0</v>
      </c>
      <c r="Q17">
        <f t="shared" si="1"/>
        <v>0</v>
      </c>
    </row>
    <row r="18" spans="1:17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>
        <f t="shared" si="0"/>
        <v>0</v>
      </c>
      <c r="Q18">
        <f t="shared" si="1"/>
        <v>0</v>
      </c>
    </row>
    <row r="19" spans="1:17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>
        <f t="shared" si="0"/>
        <v>0</v>
      </c>
      <c r="Q19">
        <f t="shared" si="1"/>
        <v>0</v>
      </c>
    </row>
    <row r="20" spans="1:17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>
        <f t="shared" si="0"/>
        <v>0</v>
      </c>
      <c r="Q20">
        <f t="shared" si="1"/>
        <v>0</v>
      </c>
    </row>
    <row r="21" spans="1:17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>
        <f t="shared" si="0"/>
        <v>0</v>
      </c>
      <c r="Q21">
        <f t="shared" si="1"/>
        <v>0</v>
      </c>
    </row>
    <row r="22" spans="1:17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>
        <f t="shared" si="0"/>
        <v>0</v>
      </c>
      <c r="Q22">
        <f t="shared" si="1"/>
        <v>0</v>
      </c>
    </row>
    <row r="23" spans="1:17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>
        <f t="shared" si="0"/>
        <v>0</v>
      </c>
      <c r="Q23">
        <f t="shared" si="1"/>
        <v>0</v>
      </c>
    </row>
    <row r="24" spans="1:1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>
        <f t="shared" si="0"/>
        <v>0</v>
      </c>
      <c r="Q24">
        <f t="shared" si="1"/>
        <v>0</v>
      </c>
    </row>
    <row r="25" spans="1:1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>
        <f t="shared" si="0"/>
        <v>0</v>
      </c>
      <c r="Q25">
        <f t="shared" si="1"/>
        <v>0</v>
      </c>
    </row>
    <row r="26" spans="1:1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>
        <f t="shared" si="0"/>
        <v>0</v>
      </c>
      <c r="Q26">
        <f t="shared" si="1"/>
        <v>0</v>
      </c>
    </row>
    <row r="27" spans="1:1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>
        <f t="shared" ref="P27:P60" si="2">SUM(L27:O27)</f>
        <v>0</v>
      </c>
      <c r="Q27">
        <f t="shared" si="1"/>
        <v>0</v>
      </c>
    </row>
    <row r="28" spans="1:1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>
        <f t="shared" si="2"/>
        <v>0</v>
      </c>
      <c r="Q28">
        <f t="shared" si="1"/>
        <v>0</v>
      </c>
    </row>
    <row r="29" spans="1:17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>
        <f t="shared" si="2"/>
        <v>0</v>
      </c>
      <c r="Q29">
        <f t="shared" si="1"/>
        <v>0</v>
      </c>
    </row>
    <row r="30" spans="1:17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>
        <f t="shared" si="2"/>
        <v>0</v>
      </c>
      <c r="Q30">
        <f t="shared" si="1"/>
        <v>0</v>
      </c>
    </row>
    <row r="31" spans="1:17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>
        <f t="shared" si="2"/>
        <v>0</v>
      </c>
      <c r="Q31">
        <f t="shared" si="1"/>
        <v>0</v>
      </c>
    </row>
    <row r="32" spans="1:17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>
        <f t="shared" si="2"/>
        <v>0</v>
      </c>
      <c r="Q32">
        <f t="shared" si="1"/>
        <v>0</v>
      </c>
    </row>
    <row r="33" spans="1:17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>
        <f t="shared" si="2"/>
        <v>0</v>
      </c>
      <c r="Q33">
        <f t="shared" si="1"/>
        <v>0</v>
      </c>
    </row>
    <row r="34" spans="1:17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>
        <f t="shared" si="2"/>
        <v>0</v>
      </c>
      <c r="Q34">
        <f t="shared" si="1"/>
        <v>0</v>
      </c>
    </row>
    <row r="35" spans="1:17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>
        <f t="shared" si="2"/>
        <v>0</v>
      </c>
      <c r="Q35">
        <f t="shared" si="1"/>
        <v>0</v>
      </c>
    </row>
    <row r="36" spans="1:17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>
        <f t="shared" si="2"/>
        <v>0</v>
      </c>
      <c r="Q36">
        <f t="shared" si="1"/>
        <v>0</v>
      </c>
    </row>
    <row r="37" spans="1:17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>
        <f t="shared" si="2"/>
        <v>0</v>
      </c>
      <c r="Q37">
        <f t="shared" si="1"/>
        <v>0</v>
      </c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>
        <f t="shared" si="2"/>
        <v>0</v>
      </c>
      <c r="Q38">
        <f t="shared" si="1"/>
        <v>0</v>
      </c>
    </row>
    <row r="39" spans="1:17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>
        <f t="shared" si="2"/>
        <v>0</v>
      </c>
      <c r="Q39">
        <f t="shared" si="1"/>
        <v>0</v>
      </c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>
        <f t="shared" si="2"/>
        <v>0</v>
      </c>
      <c r="Q40">
        <f t="shared" si="1"/>
        <v>0</v>
      </c>
    </row>
    <row r="41" spans="1:17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>
        <f t="shared" si="2"/>
        <v>0</v>
      </c>
      <c r="Q41">
        <f t="shared" si="1"/>
        <v>0</v>
      </c>
    </row>
    <row r="42" spans="1:17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>
        <f t="shared" si="2"/>
        <v>0</v>
      </c>
      <c r="Q42">
        <f t="shared" si="1"/>
        <v>0</v>
      </c>
    </row>
    <row r="43" spans="1:17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>
        <f t="shared" si="2"/>
        <v>0</v>
      </c>
      <c r="Q43">
        <f t="shared" si="1"/>
        <v>0</v>
      </c>
    </row>
    <row r="44" spans="1:17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>
        <f t="shared" si="2"/>
        <v>0</v>
      </c>
      <c r="Q44">
        <f t="shared" si="1"/>
        <v>0</v>
      </c>
    </row>
    <row r="45" spans="1:1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>
        <f t="shared" si="2"/>
        <v>0</v>
      </c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>
        <f>SUM(K2:K60)</f>
        <v>0</v>
      </c>
      <c r="L61" s="31">
        <f>SUM(L2:L60)</f>
        <v>0</v>
      </c>
      <c r="M61" s="31">
        <f>SUM(M2:M60)</f>
        <v>0</v>
      </c>
      <c r="N61" s="31">
        <f>SUM(N2:N60)</f>
        <v>0</v>
      </c>
      <c r="O61" s="31">
        <f>SUM(O2:O60)</f>
        <v>0</v>
      </c>
      <c r="P61">
        <f t="shared" ref="P61:Q61" si="3">SUM(P2:P60)</f>
        <v>0</v>
      </c>
      <c r="Q61">
        <f t="shared" si="3"/>
        <v>0</v>
      </c>
    </row>
    <row r="63" spans="1:17" x14ac:dyDescent="0.25">
      <c r="L63">
        <f>SUM(L61:M61)</f>
        <v>0</v>
      </c>
      <c r="N63">
        <f>SUM(N61:O61)</f>
        <v>0</v>
      </c>
      <c r="O63">
        <f>SUM(L63:N63)</f>
        <v>0</v>
      </c>
    </row>
    <row r="64" spans="1:17" x14ac:dyDescent="0.25">
      <c r="O64">
        <f>+K61*2</f>
        <v>0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2"/>
      <c r="D1" s="62"/>
      <c r="E1" s="2"/>
      <c r="F1" s="2"/>
      <c r="G1" s="2"/>
      <c r="H1" s="2"/>
      <c r="I1" s="2"/>
      <c r="J1" s="2"/>
    </row>
    <row r="2" spans="2:10" x14ac:dyDescent="0.25">
      <c r="B2" t="s">
        <v>152</v>
      </c>
      <c r="C2" s="2" t="s">
        <v>150</v>
      </c>
      <c r="D2" s="2" t="s">
        <v>151</v>
      </c>
      <c r="E2" s="2" t="s">
        <v>153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153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85"/>
  <sheetViews>
    <sheetView tabSelected="1" topLeftCell="A3" zoomScaleNormal="100" workbookViewId="0">
      <selection activeCell="I9" sqref="I9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4" width="9.109375" style="16"/>
    <col min="25" max="25" width="10.44140625" style="16" bestFit="1" customWidth="1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44684</v>
      </c>
      <c r="AG1" s="47" t="s">
        <v>100</v>
      </c>
      <c r="AH1" s="47" t="s">
        <v>97</v>
      </c>
      <c r="AI1" s="47" t="s">
        <v>101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3"/>
      <c r="Q3" s="63"/>
      <c r="R3" s="63"/>
      <c r="S3" s="47"/>
      <c r="T3" s="47"/>
      <c r="U3" s="47"/>
      <c r="V3" s="47"/>
      <c r="W3" s="47"/>
      <c r="X3" s="59"/>
      <c r="Y3" s="57">
        <v>44689</v>
      </c>
      <c r="Z3" s="47" t="s">
        <v>102</v>
      </c>
      <c r="AA3" s="47" t="s">
        <v>115</v>
      </c>
      <c r="AB3" s="47" t="s">
        <v>118</v>
      </c>
      <c r="AC3" s="47" t="s">
        <v>176</v>
      </c>
      <c r="AD3" s="47" t="s">
        <v>118</v>
      </c>
      <c r="AE3" s="47" t="s">
        <v>118</v>
      </c>
      <c r="AF3" s="47" t="s">
        <v>176</v>
      </c>
      <c r="AH3" s="16" t="s">
        <v>246</v>
      </c>
      <c r="AI3" s="18">
        <v>30</v>
      </c>
      <c r="AJ3" s="17"/>
      <c r="AK3" s="17"/>
    </row>
    <row r="4" spans="1:38" x14ac:dyDescent="0.25">
      <c r="A4" s="47" t="s">
        <v>150</v>
      </c>
      <c r="B4" s="47" t="s">
        <v>151</v>
      </c>
      <c r="C4" s="47" t="s">
        <v>111</v>
      </c>
      <c r="D4" s="47" t="s">
        <v>97</v>
      </c>
      <c r="E4" s="47" t="s">
        <v>101</v>
      </c>
      <c r="F4" s="47" t="s">
        <v>103</v>
      </c>
      <c r="G4" s="47" t="s">
        <v>104</v>
      </c>
      <c r="H4" s="47" t="s">
        <v>105</v>
      </c>
      <c r="I4" s="47" t="s">
        <v>106</v>
      </c>
      <c r="J4" s="47" t="s">
        <v>113</v>
      </c>
      <c r="K4" s="47" t="s">
        <v>98</v>
      </c>
      <c r="L4" s="47" t="s">
        <v>99</v>
      </c>
      <c r="M4" s="47" t="s">
        <v>107</v>
      </c>
      <c r="N4" s="47" t="s">
        <v>108</v>
      </c>
      <c r="O4" s="47" t="s">
        <v>114</v>
      </c>
      <c r="P4" s="47" t="s">
        <v>109</v>
      </c>
      <c r="Q4" s="47" t="s">
        <v>110</v>
      </c>
      <c r="R4" s="47" t="s">
        <v>149</v>
      </c>
      <c r="S4" s="47" t="s">
        <v>156</v>
      </c>
      <c r="T4" s="47" t="s">
        <v>177</v>
      </c>
      <c r="U4" s="47" t="s">
        <v>264</v>
      </c>
      <c r="V4" s="46" t="s">
        <v>399</v>
      </c>
      <c r="W4" s="46" t="s">
        <v>456</v>
      </c>
      <c r="X4" s="47" t="s">
        <v>114</v>
      </c>
      <c r="Y4" s="57" t="s">
        <v>484</v>
      </c>
      <c r="Z4" s="4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4" t="s">
        <v>34</v>
      </c>
      <c r="B5" s="44" t="s">
        <v>61</v>
      </c>
      <c r="C5" s="53"/>
      <c r="D5" s="53"/>
      <c r="E5" s="53"/>
      <c r="F5" s="56"/>
      <c r="G5" s="56"/>
      <c r="H5" s="53"/>
      <c r="I5" s="53"/>
      <c r="J5" s="16">
        <f t="shared" ref="J5:J64" si="0">COUNT(F5:I5)</f>
        <v>0</v>
      </c>
      <c r="K5" s="35">
        <v>81783</v>
      </c>
      <c r="L5" s="34"/>
      <c r="M5" s="34"/>
      <c r="N5" s="35"/>
      <c r="O5" s="16">
        <f t="shared" ref="O5" si="1">COUNT(K5:N5)</f>
        <v>1</v>
      </c>
      <c r="P5" s="56"/>
      <c r="Q5" s="56"/>
      <c r="R5" s="58"/>
      <c r="S5" s="56"/>
      <c r="T5" s="56"/>
      <c r="U5" s="58"/>
      <c r="V5" s="52"/>
      <c r="W5" s="52"/>
      <c r="X5" s="16">
        <f>COUNT(P5:W5)</f>
        <v>0</v>
      </c>
      <c r="Y5" s="18">
        <v>-90</v>
      </c>
      <c r="Z5" s="21">
        <f>+(J5*40)+(O5*30)+(X5*30)+Y5</f>
        <v>-60</v>
      </c>
      <c r="AA5" s="32" t="s">
        <v>116</v>
      </c>
      <c r="AB5" s="54">
        <v>44690</v>
      </c>
      <c r="AC5" s="19"/>
      <c r="AD5" s="19"/>
      <c r="AE5" s="19"/>
      <c r="AF5" s="19"/>
      <c r="AH5" s="18"/>
      <c r="AI5" s="18"/>
      <c r="AL5" s="20"/>
    </row>
    <row r="6" spans="1:38" x14ac:dyDescent="0.25">
      <c r="A6" s="44" t="s">
        <v>298</v>
      </c>
      <c r="B6" s="44" t="s">
        <v>297</v>
      </c>
      <c r="C6" s="44"/>
      <c r="D6" s="38"/>
      <c r="E6" s="30"/>
      <c r="F6" s="35"/>
      <c r="G6" s="35"/>
      <c r="H6" s="35"/>
      <c r="I6" s="35"/>
      <c r="J6" s="16">
        <f t="shared" si="0"/>
        <v>0</v>
      </c>
      <c r="K6" s="35"/>
      <c r="L6" s="34"/>
      <c r="M6" s="34"/>
      <c r="N6" s="34"/>
      <c r="O6" s="16">
        <f t="shared" ref="O6:O22" si="2">COUNT(K6:N6)</f>
        <v>0</v>
      </c>
      <c r="P6" s="35"/>
      <c r="Q6" s="35"/>
      <c r="R6" s="35"/>
      <c r="S6" s="35"/>
      <c r="T6" s="35"/>
      <c r="U6" s="35"/>
      <c r="X6" s="16">
        <f t="shared" ref="X6:X64" si="3">COUNT(P6:W6)</f>
        <v>0</v>
      </c>
      <c r="Y6" s="18">
        <f t="shared" ref="Y6:Y65" si="4">+J6*0</f>
        <v>0</v>
      </c>
      <c r="Z6" s="21">
        <f t="shared" ref="Z6:Z64" si="5">+(J6*40)+(O6*30)+(X6*30)+Y6</f>
        <v>0</v>
      </c>
      <c r="AA6" s="32" t="s">
        <v>116</v>
      </c>
      <c r="AB6" s="1"/>
      <c r="AC6" s="18"/>
      <c r="AD6" s="34"/>
      <c r="AE6" s="18"/>
      <c r="AH6" s="18"/>
      <c r="AI6" s="18"/>
      <c r="AL6" s="20"/>
    </row>
    <row r="7" spans="1:38" x14ac:dyDescent="0.25">
      <c r="A7" t="s">
        <v>485</v>
      </c>
      <c r="B7" t="s">
        <v>423</v>
      </c>
      <c r="C7" s="44"/>
      <c r="D7" s="38"/>
      <c r="E7" s="30"/>
      <c r="F7" s="35"/>
      <c r="G7" s="35"/>
      <c r="H7" s="35"/>
      <c r="I7" s="35"/>
      <c r="J7" s="16">
        <f t="shared" ref="J7" si="6">COUNT(F7:I7)</f>
        <v>0</v>
      </c>
      <c r="K7" s="35"/>
      <c r="L7" s="34"/>
      <c r="M7" s="34"/>
      <c r="N7" s="34"/>
      <c r="O7" s="16">
        <f t="shared" ref="O7" si="7">COUNT(K7:N7)</f>
        <v>0</v>
      </c>
      <c r="P7" s="35"/>
      <c r="Q7" s="35"/>
      <c r="R7" s="35"/>
      <c r="S7" s="35"/>
      <c r="T7" s="35"/>
      <c r="U7" s="35"/>
      <c r="X7" s="16">
        <f t="shared" ref="X7" si="8">COUNT(P7:W7)</f>
        <v>0</v>
      </c>
      <c r="Y7" s="18">
        <f t="shared" ref="Y7" si="9">+J7*0</f>
        <v>0</v>
      </c>
      <c r="Z7" s="21">
        <f t="shared" ref="Z7" si="10">+(J7*40)+(O7*30)+(X7*30)+Y7</f>
        <v>0</v>
      </c>
      <c r="AA7" s="32" t="s">
        <v>116</v>
      </c>
      <c r="AB7" s="1"/>
      <c r="AC7" s="18"/>
      <c r="AD7" s="34"/>
      <c r="AE7" s="18"/>
      <c r="AH7" s="18"/>
      <c r="AI7" s="18"/>
      <c r="AL7" s="20"/>
    </row>
    <row r="8" spans="1:38" x14ac:dyDescent="0.25">
      <c r="A8" s="44" t="s">
        <v>227</v>
      </c>
      <c r="B8" s="44" t="s">
        <v>228</v>
      </c>
      <c r="C8" s="44">
        <v>8</v>
      </c>
      <c r="D8" s="38">
        <v>29</v>
      </c>
      <c r="E8" s="30">
        <v>25</v>
      </c>
      <c r="F8" s="35"/>
      <c r="G8" s="35"/>
      <c r="H8" s="34"/>
      <c r="I8" s="34"/>
      <c r="J8" s="16">
        <f t="shared" si="0"/>
        <v>0</v>
      </c>
      <c r="K8" s="34"/>
      <c r="L8" s="34"/>
      <c r="M8" s="34"/>
      <c r="N8" s="34"/>
      <c r="O8" s="16">
        <f t="shared" si="2"/>
        <v>0</v>
      </c>
      <c r="P8" s="35"/>
      <c r="Q8" s="35"/>
      <c r="R8" s="34"/>
      <c r="S8" s="35"/>
      <c r="T8" s="35"/>
      <c r="U8" s="34"/>
      <c r="X8" s="16">
        <f t="shared" si="3"/>
        <v>0</v>
      </c>
      <c r="Y8" s="18">
        <f t="shared" si="4"/>
        <v>0</v>
      </c>
      <c r="Z8" s="21">
        <f t="shared" si="5"/>
        <v>0</v>
      </c>
      <c r="AA8" s="36" t="s">
        <v>116</v>
      </c>
      <c r="AB8" s="15"/>
      <c r="AC8" s="18"/>
      <c r="AE8" s="18"/>
      <c r="AF8" s="24"/>
      <c r="AL8" s="20"/>
    </row>
    <row r="9" spans="1:38" x14ac:dyDescent="0.25">
      <c r="A9" s="31" t="s">
        <v>482</v>
      </c>
      <c r="B9" s="31" t="s">
        <v>483</v>
      </c>
      <c r="C9" s="44"/>
      <c r="D9" s="38"/>
      <c r="E9" s="30"/>
      <c r="F9" s="35"/>
      <c r="G9" s="35"/>
      <c r="H9" s="34"/>
      <c r="I9" s="34"/>
      <c r="J9" s="16">
        <f t="shared" si="0"/>
        <v>0</v>
      </c>
      <c r="K9" s="34"/>
      <c r="L9" s="34"/>
      <c r="M9" s="34"/>
      <c r="N9" s="35"/>
      <c r="O9" s="16">
        <f t="shared" ref="O9" si="11">COUNT(K9:N9)</f>
        <v>0</v>
      </c>
      <c r="P9" s="35"/>
      <c r="Q9" s="35"/>
      <c r="R9" s="34"/>
      <c r="S9" s="35"/>
      <c r="T9" s="35"/>
      <c r="U9" s="34"/>
      <c r="X9" s="16">
        <f t="shared" si="3"/>
        <v>0</v>
      </c>
      <c r="Y9" s="18">
        <v>0</v>
      </c>
      <c r="Z9" s="21">
        <f t="shared" si="5"/>
        <v>0</v>
      </c>
      <c r="AA9" s="36" t="s">
        <v>116</v>
      </c>
      <c r="AB9" s="15"/>
      <c r="AC9" s="18"/>
      <c r="AE9" s="18"/>
      <c r="AF9" s="24"/>
      <c r="AL9" s="20"/>
    </row>
    <row r="10" spans="1:38" x14ac:dyDescent="0.25">
      <c r="A10" s="44" t="s">
        <v>72</v>
      </c>
      <c r="B10" s="44" t="s">
        <v>73</v>
      </c>
      <c r="C10" s="44">
        <v>8</v>
      </c>
      <c r="D10" s="38">
        <v>29</v>
      </c>
      <c r="E10" s="30">
        <v>25</v>
      </c>
      <c r="F10" s="35"/>
      <c r="G10" s="35"/>
      <c r="H10" s="35"/>
      <c r="I10" s="34"/>
      <c r="J10" s="16">
        <f t="shared" si="0"/>
        <v>0</v>
      </c>
      <c r="K10" s="31">
        <v>81784</v>
      </c>
      <c r="L10" s="34"/>
      <c r="M10" s="34"/>
      <c r="N10" s="34"/>
      <c r="O10" s="16">
        <f t="shared" si="2"/>
        <v>1</v>
      </c>
      <c r="P10" s="35"/>
      <c r="Q10" s="35"/>
      <c r="R10" s="35"/>
      <c r="S10" s="35"/>
      <c r="T10" s="35"/>
      <c r="U10" s="35"/>
      <c r="X10" s="16">
        <f t="shared" si="3"/>
        <v>0</v>
      </c>
      <c r="Y10" s="18">
        <v>0</v>
      </c>
      <c r="Z10" s="21">
        <f t="shared" si="5"/>
        <v>30</v>
      </c>
      <c r="AA10" s="36" t="s">
        <v>116</v>
      </c>
      <c r="AB10" s="15"/>
      <c r="AC10" s="22"/>
      <c r="AE10" s="18"/>
      <c r="AL10" s="20"/>
    </row>
    <row r="11" spans="1:38" x14ac:dyDescent="0.25">
      <c r="A11" s="35" t="s">
        <v>467</v>
      </c>
      <c r="B11" s="35" t="s">
        <v>466</v>
      </c>
      <c r="C11" s="44">
        <v>8</v>
      </c>
      <c r="D11" s="38">
        <v>29</v>
      </c>
      <c r="E11" s="30">
        <v>25</v>
      </c>
      <c r="F11" s="35"/>
      <c r="G11" s="35"/>
      <c r="H11" s="35"/>
      <c r="I11" s="35"/>
      <c r="J11" s="16">
        <f t="shared" si="0"/>
        <v>0</v>
      </c>
      <c r="K11" s="35"/>
      <c r="L11" s="34"/>
      <c r="M11" s="34"/>
      <c r="N11" s="35"/>
      <c r="O11" s="16">
        <f t="shared" si="2"/>
        <v>0</v>
      </c>
      <c r="P11" s="35"/>
      <c r="Q11" s="35"/>
      <c r="R11" s="35"/>
      <c r="S11" s="35"/>
      <c r="T11" s="35"/>
      <c r="U11" s="35"/>
      <c r="X11" s="16">
        <f t="shared" si="3"/>
        <v>0</v>
      </c>
      <c r="Y11" s="18">
        <f>+O11*-30</f>
        <v>0</v>
      </c>
      <c r="Z11" s="21">
        <f t="shared" si="5"/>
        <v>0</v>
      </c>
      <c r="AA11" s="32" t="s">
        <v>116</v>
      </c>
      <c r="AB11" s="15"/>
      <c r="AC11" s="22"/>
      <c r="AE11" s="18"/>
      <c r="AL11" s="20"/>
    </row>
    <row r="12" spans="1:38" x14ac:dyDescent="0.25">
      <c r="A12" s="35" t="s">
        <v>465</v>
      </c>
      <c r="B12" s="35" t="s">
        <v>466</v>
      </c>
      <c r="C12" s="44">
        <v>8</v>
      </c>
      <c r="D12" s="38">
        <v>29</v>
      </c>
      <c r="E12" s="30">
        <v>25</v>
      </c>
      <c r="F12" s="35"/>
      <c r="G12" s="35"/>
      <c r="H12" s="35"/>
      <c r="I12" s="35"/>
      <c r="J12" s="16">
        <f t="shared" si="0"/>
        <v>0</v>
      </c>
      <c r="K12" s="35"/>
      <c r="L12" s="34"/>
      <c r="M12" s="34"/>
      <c r="N12" s="35"/>
      <c r="O12" s="16">
        <f t="shared" si="2"/>
        <v>0</v>
      </c>
      <c r="P12" s="35"/>
      <c r="Q12" s="35"/>
      <c r="R12" s="35"/>
      <c r="S12" s="35"/>
      <c r="T12" s="35"/>
      <c r="U12" s="35"/>
      <c r="V12" s="31"/>
      <c r="W12" s="31"/>
      <c r="X12" s="16">
        <f t="shared" si="3"/>
        <v>0</v>
      </c>
      <c r="Y12" s="18">
        <f>+O12*-30</f>
        <v>0</v>
      </c>
      <c r="Z12" s="21">
        <f t="shared" si="5"/>
        <v>0</v>
      </c>
      <c r="AA12" s="32" t="s">
        <v>116</v>
      </c>
      <c r="AB12" s="15"/>
      <c r="AC12" s="18"/>
      <c r="AE12" s="18"/>
      <c r="AL12" s="20"/>
    </row>
    <row r="13" spans="1:38" x14ac:dyDescent="0.25">
      <c r="A13" s="31" t="s">
        <v>0</v>
      </c>
      <c r="B13" s="31" t="s">
        <v>187</v>
      </c>
      <c r="C13" s="31">
        <v>7</v>
      </c>
      <c r="D13" s="38">
        <v>34</v>
      </c>
      <c r="E13" s="30">
        <v>27</v>
      </c>
      <c r="F13" s="35"/>
      <c r="G13" s="35"/>
      <c r="H13" s="34"/>
      <c r="I13" s="34"/>
      <c r="J13" s="16">
        <f t="shared" si="0"/>
        <v>0</v>
      </c>
      <c r="K13" s="34"/>
      <c r="L13" s="34"/>
      <c r="M13" s="34"/>
      <c r="N13" s="34"/>
      <c r="O13" s="16">
        <f t="shared" si="2"/>
        <v>0</v>
      </c>
      <c r="P13" s="35"/>
      <c r="Q13" s="35"/>
      <c r="R13" s="34"/>
      <c r="S13" s="35"/>
      <c r="T13" s="35"/>
      <c r="U13" s="34"/>
      <c r="X13" s="16">
        <f t="shared" si="3"/>
        <v>0</v>
      </c>
      <c r="Y13" s="18">
        <f t="shared" si="4"/>
        <v>0</v>
      </c>
      <c r="Z13" s="21">
        <f t="shared" si="5"/>
        <v>0</v>
      </c>
      <c r="AA13" s="36" t="s">
        <v>116</v>
      </c>
      <c r="AB13" s="15"/>
      <c r="AC13" s="18"/>
      <c r="AE13" s="18"/>
      <c r="AL13" s="20"/>
    </row>
    <row r="14" spans="1:38" x14ac:dyDescent="0.25">
      <c r="A14" s="31" t="s">
        <v>9</v>
      </c>
      <c r="B14" s="31" t="s">
        <v>10</v>
      </c>
      <c r="C14" s="31"/>
      <c r="D14" s="38"/>
      <c r="E14" s="30"/>
      <c r="F14" s="35"/>
      <c r="G14" s="35"/>
      <c r="H14" s="34"/>
      <c r="I14" s="35"/>
      <c r="J14" s="16">
        <f t="shared" si="0"/>
        <v>0</v>
      </c>
      <c r="K14" s="35"/>
      <c r="L14" s="34"/>
      <c r="M14" s="34"/>
      <c r="N14" s="34"/>
      <c r="O14" s="16">
        <f t="shared" ref="O14" si="12">COUNT(K14:N14)</f>
        <v>0</v>
      </c>
      <c r="P14" s="35"/>
      <c r="Q14" s="35"/>
      <c r="R14" s="34"/>
      <c r="S14" s="35"/>
      <c r="T14" s="35"/>
      <c r="U14" s="35"/>
      <c r="V14" s="34"/>
      <c r="W14" s="35"/>
      <c r="X14" s="16">
        <f t="shared" si="3"/>
        <v>0</v>
      </c>
      <c r="Y14" s="18">
        <f t="shared" si="4"/>
        <v>0</v>
      </c>
      <c r="Z14" s="21">
        <f t="shared" si="5"/>
        <v>0</v>
      </c>
      <c r="AA14" s="36" t="s">
        <v>116</v>
      </c>
      <c r="AB14" s="15"/>
      <c r="AC14" s="18"/>
      <c r="AE14" s="18"/>
      <c r="AL14" s="20"/>
    </row>
    <row r="15" spans="1:38" x14ac:dyDescent="0.25">
      <c r="A15" s="44" t="s">
        <v>229</v>
      </c>
      <c r="B15" s="44" t="s">
        <v>197</v>
      </c>
      <c r="C15" s="44">
        <v>6</v>
      </c>
      <c r="D15" s="38">
        <v>40</v>
      </c>
      <c r="E15" s="30">
        <v>29</v>
      </c>
      <c r="F15" s="35"/>
      <c r="G15" s="35"/>
      <c r="H15" s="31"/>
      <c r="I15" s="31"/>
      <c r="J15" s="16">
        <f t="shared" si="0"/>
        <v>0</v>
      </c>
      <c r="K15" s="31"/>
      <c r="L15" s="34"/>
      <c r="M15" s="34"/>
      <c r="N15" s="34"/>
      <c r="O15" s="16">
        <f t="shared" si="2"/>
        <v>0</v>
      </c>
      <c r="P15" s="35"/>
      <c r="Q15" s="35"/>
      <c r="R15" s="35"/>
      <c r="S15" s="35"/>
      <c r="T15"/>
      <c r="X15" s="16">
        <f t="shared" si="3"/>
        <v>0</v>
      </c>
      <c r="Y15" s="18">
        <f t="shared" si="4"/>
        <v>0</v>
      </c>
      <c r="Z15" s="21">
        <f t="shared" si="5"/>
        <v>0</v>
      </c>
      <c r="AA15" s="36" t="s">
        <v>116</v>
      </c>
      <c r="AB15" s="15"/>
      <c r="AC15" s="18"/>
      <c r="AE15" s="18"/>
      <c r="AG15" s="26"/>
      <c r="AH15" s="15"/>
      <c r="AL15" s="20"/>
    </row>
    <row r="16" spans="1:38" x14ac:dyDescent="0.25">
      <c r="A16" s="44" t="s">
        <v>338</v>
      </c>
      <c r="B16" s="44" t="s">
        <v>221</v>
      </c>
      <c r="C16" s="44">
        <v>6</v>
      </c>
      <c r="D16" s="38">
        <v>40</v>
      </c>
      <c r="E16" s="30">
        <v>29</v>
      </c>
      <c r="F16" s="35"/>
      <c r="G16" s="34"/>
      <c r="H16" s="34"/>
      <c r="I16" s="34"/>
      <c r="J16" s="16">
        <f t="shared" si="0"/>
        <v>0</v>
      </c>
      <c r="K16" s="34"/>
      <c r="L16" s="34"/>
      <c r="M16" s="34"/>
      <c r="N16" s="35"/>
      <c r="O16" s="16">
        <f t="shared" si="2"/>
        <v>0</v>
      </c>
      <c r="P16" s="35"/>
      <c r="Q16" s="34"/>
      <c r="R16" s="35"/>
      <c r="S16" s="34"/>
      <c r="X16" s="16">
        <f t="shared" si="3"/>
        <v>0</v>
      </c>
      <c r="Y16" s="18">
        <f t="shared" si="4"/>
        <v>0</v>
      </c>
      <c r="Z16" s="21">
        <f t="shared" si="5"/>
        <v>0</v>
      </c>
      <c r="AA16" s="36" t="s">
        <v>116</v>
      </c>
      <c r="AB16" s="15"/>
      <c r="AC16" s="18"/>
      <c r="AE16" s="18"/>
      <c r="AG16" s="26"/>
      <c r="AH16" s="15"/>
      <c r="AL16" s="20"/>
    </row>
    <row r="17" spans="1:38" x14ac:dyDescent="0.25">
      <c r="A17" s="44" t="s">
        <v>45</v>
      </c>
      <c r="B17" s="44" t="s">
        <v>418</v>
      </c>
      <c r="C17" s="44">
        <v>8</v>
      </c>
      <c r="D17" s="38">
        <v>29</v>
      </c>
      <c r="E17" s="30">
        <v>25</v>
      </c>
      <c r="F17" s="35"/>
      <c r="G17" s="35"/>
      <c r="H17" s="34"/>
      <c r="I17" s="34"/>
      <c r="J17" s="16">
        <f t="shared" si="0"/>
        <v>0</v>
      </c>
      <c r="K17" s="34">
        <v>81780</v>
      </c>
      <c r="L17" s="34"/>
      <c r="M17" s="34"/>
      <c r="N17" s="35"/>
      <c r="O17" s="16">
        <f t="shared" si="2"/>
        <v>1</v>
      </c>
      <c r="P17" s="35"/>
      <c r="Q17" s="34"/>
      <c r="R17" s="35"/>
      <c r="S17" s="34"/>
      <c r="X17" s="16">
        <f t="shared" si="3"/>
        <v>0</v>
      </c>
      <c r="Y17" s="18">
        <f t="shared" si="4"/>
        <v>0</v>
      </c>
      <c r="Z17" s="21">
        <f t="shared" si="5"/>
        <v>30</v>
      </c>
      <c r="AA17" s="36" t="s">
        <v>116</v>
      </c>
      <c r="AB17" s="33"/>
      <c r="AC17" s="18"/>
      <c r="AE17" s="18"/>
      <c r="AG17" s="26"/>
      <c r="AH17" s="15"/>
      <c r="AL17" s="20"/>
    </row>
    <row r="18" spans="1:38" x14ac:dyDescent="0.25">
      <c r="A18" s="31" t="s">
        <v>442</v>
      </c>
      <c r="B18" s="31" t="s">
        <v>444</v>
      </c>
      <c r="C18" s="44">
        <v>8</v>
      </c>
      <c r="D18" s="38">
        <v>29</v>
      </c>
      <c r="E18" s="30">
        <v>25</v>
      </c>
      <c r="F18" s="35"/>
      <c r="G18" s="35"/>
      <c r="H18" s="35"/>
      <c r="I18" s="35"/>
      <c r="J18" s="16">
        <f t="shared" si="0"/>
        <v>0</v>
      </c>
      <c r="K18" s="35"/>
      <c r="L18" s="34"/>
      <c r="M18" s="34"/>
      <c r="N18" s="34"/>
      <c r="O18" s="16">
        <f t="shared" si="2"/>
        <v>0</v>
      </c>
      <c r="P18" s="35"/>
      <c r="Q18" s="35"/>
      <c r="R18" s="35"/>
      <c r="S18" s="35"/>
      <c r="T18" s="35"/>
      <c r="U18" s="35"/>
      <c r="V18" s="32"/>
      <c r="W18" s="32"/>
      <c r="X18" s="16">
        <f t="shared" si="3"/>
        <v>0</v>
      </c>
      <c r="Y18" s="18">
        <f t="shared" si="4"/>
        <v>0</v>
      </c>
      <c r="Z18" s="21">
        <f t="shared" si="5"/>
        <v>0</v>
      </c>
      <c r="AA18" t="s">
        <v>116</v>
      </c>
      <c r="AB18" s="15"/>
      <c r="AC18" s="18"/>
      <c r="AD18" s="34"/>
      <c r="AE18" s="18"/>
      <c r="AL18" s="20"/>
    </row>
    <row r="19" spans="1:38" x14ac:dyDescent="0.25">
      <c r="A19" s="44" t="s">
        <v>19</v>
      </c>
      <c r="B19" s="44" t="s">
        <v>20</v>
      </c>
      <c r="C19" s="44">
        <v>6</v>
      </c>
      <c r="D19" s="38">
        <v>40</v>
      </c>
      <c r="E19" s="30">
        <v>29</v>
      </c>
      <c r="F19" s="31"/>
      <c r="G19" s="31"/>
      <c r="H19" s="31"/>
      <c r="I19" s="31"/>
      <c r="J19" s="16">
        <f t="shared" si="0"/>
        <v>0</v>
      </c>
      <c r="K19" s="31"/>
      <c r="L19" s="34"/>
      <c r="M19" s="34"/>
      <c r="N19" s="34"/>
      <c r="O19" s="16">
        <f t="shared" si="2"/>
        <v>0</v>
      </c>
      <c r="P19" s="31"/>
      <c r="Q19" s="31"/>
      <c r="R19" s="31"/>
      <c r="S19" s="31"/>
      <c r="T19"/>
      <c r="U19"/>
      <c r="X19" s="16">
        <f t="shared" si="3"/>
        <v>0</v>
      </c>
      <c r="Y19" s="18">
        <f t="shared" si="4"/>
        <v>0</v>
      </c>
      <c r="Z19" s="21">
        <f t="shared" si="5"/>
        <v>0</v>
      </c>
      <c r="AA19" s="36" t="s">
        <v>116</v>
      </c>
      <c r="AB19" s="15"/>
      <c r="AC19" s="18"/>
      <c r="AD19" s="34"/>
      <c r="AE19" s="18"/>
      <c r="AL19" s="20"/>
    </row>
    <row r="20" spans="1:38" x14ac:dyDescent="0.25">
      <c r="A20" s="31" t="s">
        <v>25</v>
      </c>
      <c r="B20" s="31" t="s">
        <v>452</v>
      </c>
      <c r="C20" s="31">
        <v>8</v>
      </c>
      <c r="D20" s="38">
        <v>29</v>
      </c>
      <c r="E20" s="30">
        <v>25</v>
      </c>
      <c r="F20" s="31"/>
      <c r="G20" s="31"/>
      <c r="H20" s="31"/>
      <c r="I20" s="31"/>
      <c r="J20" s="16">
        <f t="shared" si="0"/>
        <v>0</v>
      </c>
      <c r="K20" s="31"/>
      <c r="L20" s="34"/>
      <c r="M20" s="34"/>
      <c r="N20" s="34"/>
      <c r="O20" s="16">
        <f t="shared" si="2"/>
        <v>0</v>
      </c>
      <c r="P20" s="31"/>
      <c r="Q20" s="31"/>
      <c r="R20" s="31"/>
      <c r="S20" s="31"/>
      <c r="T20" s="31"/>
      <c r="U20" s="31"/>
      <c r="V20" s="31"/>
      <c r="W20"/>
      <c r="X20" s="16">
        <f t="shared" si="3"/>
        <v>0</v>
      </c>
      <c r="Y20" s="18">
        <f t="shared" si="4"/>
        <v>0</v>
      </c>
      <c r="Z20" s="21">
        <f t="shared" si="5"/>
        <v>0</v>
      </c>
      <c r="AA20" t="s">
        <v>116</v>
      </c>
      <c r="AB20" s="22"/>
      <c r="AC20" s="22"/>
      <c r="AD20" s="34"/>
      <c r="AE20" s="18"/>
      <c r="AL20" s="20"/>
    </row>
    <row r="21" spans="1:38" x14ac:dyDescent="0.25">
      <c r="A21" s="44" t="s">
        <v>282</v>
      </c>
      <c r="B21" s="44" t="s">
        <v>283</v>
      </c>
      <c r="C21" s="44">
        <v>8</v>
      </c>
      <c r="D21" s="38">
        <v>29</v>
      </c>
      <c r="E21" s="30">
        <v>25</v>
      </c>
      <c r="F21" s="31"/>
      <c r="G21" s="31"/>
      <c r="H21" s="31"/>
      <c r="I21" s="31"/>
      <c r="J21" s="16">
        <f t="shared" si="0"/>
        <v>0</v>
      </c>
      <c r="K21" s="34"/>
      <c r="L21" s="34"/>
      <c r="M21" s="34"/>
      <c r="N21" s="34"/>
      <c r="O21" s="16">
        <f t="shared" si="2"/>
        <v>0</v>
      </c>
      <c r="P21" s="31"/>
      <c r="Q21" s="31"/>
      <c r="R21" s="31"/>
      <c r="S21" s="31"/>
      <c r="X21" s="16">
        <f t="shared" si="3"/>
        <v>0</v>
      </c>
      <c r="Y21" s="18">
        <f t="shared" si="4"/>
        <v>0</v>
      </c>
      <c r="Z21" s="21">
        <f t="shared" si="5"/>
        <v>0</v>
      </c>
      <c r="AA21" s="37" t="s">
        <v>172</v>
      </c>
      <c r="AB21" s="22"/>
      <c r="AC21" s="18"/>
      <c r="AD21" s="34"/>
      <c r="AE21" s="18"/>
      <c r="AL21" s="20"/>
    </row>
    <row r="22" spans="1:38" x14ac:dyDescent="0.25">
      <c r="A22" s="44" t="s">
        <v>0</v>
      </c>
      <c r="B22" s="44" t="s">
        <v>35</v>
      </c>
      <c r="C22" s="44">
        <v>7</v>
      </c>
      <c r="D22" s="38">
        <v>34</v>
      </c>
      <c r="E22" s="30">
        <v>27</v>
      </c>
      <c r="F22" s="35"/>
      <c r="G22" s="35"/>
      <c r="H22" s="35"/>
      <c r="I22" s="35"/>
      <c r="J22" s="16">
        <f t="shared" si="0"/>
        <v>0</v>
      </c>
      <c r="K22" s="35"/>
      <c r="L22" s="34"/>
      <c r="M22" s="34"/>
      <c r="N22" s="34"/>
      <c r="O22" s="16">
        <f t="shared" si="2"/>
        <v>0</v>
      </c>
      <c r="P22" s="35"/>
      <c r="Q22" s="35"/>
      <c r="R22" s="35"/>
      <c r="S22" s="35"/>
      <c r="T22" s="35"/>
      <c r="U22" s="35"/>
      <c r="V22" s="35"/>
      <c r="W22" s="35"/>
      <c r="X22" s="16">
        <f t="shared" si="3"/>
        <v>0</v>
      </c>
      <c r="Y22" s="18">
        <f t="shared" si="4"/>
        <v>0</v>
      </c>
      <c r="Z22" s="21">
        <f t="shared" si="5"/>
        <v>0</v>
      </c>
      <c r="AA22" s="36" t="s">
        <v>116</v>
      </c>
      <c r="AB22" s="15"/>
      <c r="AC22" s="22"/>
      <c r="AD22" s="34"/>
      <c r="AE22" s="18"/>
      <c r="AL22" s="20"/>
    </row>
    <row r="23" spans="1:38" x14ac:dyDescent="0.25">
      <c r="A23" s="35" t="s">
        <v>415</v>
      </c>
      <c r="B23" s="35" t="s">
        <v>477</v>
      </c>
      <c r="C23" s="44"/>
      <c r="D23" s="38"/>
      <c r="E23" s="30"/>
      <c r="F23" s="34"/>
      <c r="G23" s="34"/>
      <c r="H23" s="34"/>
      <c r="I23" s="34"/>
      <c r="J23" s="16">
        <f t="shared" si="0"/>
        <v>0</v>
      </c>
      <c r="K23" s="34"/>
      <c r="L23" s="34"/>
      <c r="M23" s="34"/>
      <c r="N23" s="34"/>
      <c r="O23" s="16">
        <f t="shared" ref="O23:O24" si="13">COUNT(K23:N23)</f>
        <v>0</v>
      </c>
      <c r="P23" s="34"/>
      <c r="Q23" s="34"/>
      <c r="R23" s="34"/>
      <c r="S23" s="34"/>
      <c r="X23" s="16">
        <f t="shared" si="3"/>
        <v>0</v>
      </c>
      <c r="Y23" s="18">
        <f t="shared" si="4"/>
        <v>0</v>
      </c>
      <c r="Z23" s="21">
        <f t="shared" si="5"/>
        <v>0</v>
      </c>
      <c r="AA23" t="s">
        <v>116</v>
      </c>
      <c r="AB23" s="15"/>
      <c r="AC23" s="18"/>
      <c r="AD23" s="34"/>
      <c r="AE23" s="18"/>
      <c r="AL23" s="20"/>
    </row>
    <row r="24" spans="1:38" x14ac:dyDescent="0.25">
      <c r="A24" s="44" t="s">
        <v>157</v>
      </c>
      <c r="B24" s="44" t="s">
        <v>158</v>
      </c>
      <c r="C24" s="44">
        <v>6</v>
      </c>
      <c r="D24" s="38">
        <v>40</v>
      </c>
      <c r="E24" s="30">
        <v>29</v>
      </c>
      <c r="F24" s="31"/>
      <c r="G24" s="34"/>
      <c r="H24" s="34"/>
      <c r="I24" s="34"/>
      <c r="J24" s="16">
        <f t="shared" si="0"/>
        <v>0</v>
      </c>
      <c r="K24" s="34"/>
      <c r="L24" s="34"/>
      <c r="M24" s="34"/>
      <c r="N24" s="34"/>
      <c r="O24" s="16">
        <f t="shared" si="13"/>
        <v>0</v>
      </c>
      <c r="P24" s="31"/>
      <c r="Q24" s="34"/>
      <c r="R24" s="31"/>
      <c r="S24" s="34"/>
      <c r="X24" s="16">
        <f t="shared" si="3"/>
        <v>0</v>
      </c>
      <c r="Y24" s="18">
        <f t="shared" si="4"/>
        <v>0</v>
      </c>
      <c r="Z24" s="21">
        <f t="shared" si="5"/>
        <v>0</v>
      </c>
      <c r="AA24" t="s">
        <v>116</v>
      </c>
      <c r="AB24" s="15"/>
      <c r="AC24" s="18"/>
      <c r="AD24" s="34"/>
      <c r="AE24" s="18"/>
      <c r="AL24" s="20"/>
    </row>
    <row r="25" spans="1:38" x14ac:dyDescent="0.25">
      <c r="A25" t="s">
        <v>248</v>
      </c>
      <c r="B25" s="31" t="s">
        <v>249</v>
      </c>
      <c r="C25" s="44"/>
      <c r="D25" s="38"/>
      <c r="E25" s="30"/>
      <c r="F25" s="31"/>
      <c r="G25" s="34"/>
      <c r="H25" s="34"/>
      <c r="I25" s="34"/>
      <c r="J25" s="16">
        <f t="shared" si="0"/>
        <v>0</v>
      </c>
      <c r="K25" s="34"/>
      <c r="L25" s="34"/>
      <c r="M25" s="34"/>
      <c r="N25" s="34"/>
      <c r="O25" s="16">
        <f t="shared" ref="O25" si="14">COUNT(K25:N25)</f>
        <v>0</v>
      </c>
      <c r="P25" s="31"/>
      <c r="Q25" s="34"/>
      <c r="R25" s="34"/>
      <c r="S25" s="34"/>
      <c r="T25" s="31"/>
      <c r="U25" s="34"/>
      <c r="V25" s="34"/>
      <c r="X25" s="16">
        <f t="shared" ref="X25" si="15">COUNT(P25:W25)</f>
        <v>0</v>
      </c>
      <c r="Y25" s="18">
        <f t="shared" ref="Y25" si="16">+J25*0</f>
        <v>0</v>
      </c>
      <c r="Z25" s="21">
        <f t="shared" si="5"/>
        <v>0</v>
      </c>
      <c r="AA25" t="s">
        <v>116</v>
      </c>
      <c r="AB25" s="15"/>
      <c r="AC25" s="18"/>
      <c r="AD25" s="34"/>
      <c r="AE25" s="18"/>
      <c r="AL25" s="20"/>
    </row>
    <row r="26" spans="1:38" x14ac:dyDescent="0.25">
      <c r="A26" s="35" t="s">
        <v>476</v>
      </c>
      <c r="B26" s="35" t="s">
        <v>213</v>
      </c>
      <c r="C26" s="44"/>
      <c r="D26" s="38"/>
      <c r="E26" s="30"/>
      <c r="F26" s="31"/>
      <c r="G26" s="34"/>
      <c r="H26" s="34"/>
      <c r="I26" s="34"/>
      <c r="J26" s="16">
        <f t="shared" si="0"/>
        <v>0</v>
      </c>
      <c r="K26" s="34"/>
      <c r="L26" s="34"/>
      <c r="M26" s="34"/>
      <c r="N26" s="34"/>
      <c r="O26" s="16">
        <f t="shared" ref="O26" si="17">COUNT(K26:N26)</f>
        <v>0</v>
      </c>
      <c r="P26" s="31"/>
      <c r="Q26" s="34"/>
      <c r="R26" s="34"/>
      <c r="S26" s="34"/>
      <c r="T26" s="31"/>
      <c r="U26" s="34"/>
      <c r="V26" s="34"/>
      <c r="X26" s="16">
        <f t="shared" si="3"/>
        <v>0</v>
      </c>
      <c r="Y26" s="18">
        <f t="shared" si="4"/>
        <v>0</v>
      </c>
      <c r="Z26" s="21">
        <f t="shared" si="5"/>
        <v>0</v>
      </c>
      <c r="AA26" t="s">
        <v>116</v>
      </c>
      <c r="AB26" s="15"/>
      <c r="AC26" s="18"/>
      <c r="AD26" s="34"/>
      <c r="AE26" s="18"/>
      <c r="AL26" s="20"/>
    </row>
    <row r="27" spans="1:38" x14ac:dyDescent="0.25">
      <c r="A27" s="31" t="s">
        <v>76</v>
      </c>
      <c r="B27" s="31" t="s">
        <v>77</v>
      </c>
      <c r="C27" s="44"/>
      <c r="D27" s="38"/>
      <c r="E27" s="30"/>
      <c r="F27" s="31"/>
      <c r="G27" s="34"/>
      <c r="H27" s="34"/>
      <c r="I27" s="34"/>
      <c r="J27" s="16">
        <f t="shared" si="0"/>
        <v>0</v>
      </c>
      <c r="K27" s="34"/>
      <c r="L27" s="34"/>
      <c r="M27" s="34"/>
      <c r="N27" s="34"/>
      <c r="O27" s="16">
        <f t="shared" ref="O27" si="18">COUNT(K27:N27)</f>
        <v>0</v>
      </c>
      <c r="P27" s="31"/>
      <c r="Q27" s="34"/>
      <c r="R27" s="31"/>
      <c r="S27" s="34"/>
      <c r="X27" s="16">
        <f t="shared" si="3"/>
        <v>0</v>
      </c>
      <c r="Y27" s="18">
        <f t="shared" si="4"/>
        <v>0</v>
      </c>
      <c r="Z27" s="21">
        <f t="shared" si="5"/>
        <v>0</v>
      </c>
      <c r="AA27" t="s">
        <v>116</v>
      </c>
      <c r="AB27" s="15"/>
      <c r="AC27" s="18"/>
      <c r="AD27" s="34"/>
      <c r="AE27" s="18"/>
      <c r="AL27" s="20"/>
    </row>
    <row r="28" spans="1:38" x14ac:dyDescent="0.25">
      <c r="A28" s="44" t="s">
        <v>351</v>
      </c>
      <c r="B28" s="44" t="s">
        <v>352</v>
      </c>
      <c r="C28" s="44">
        <v>8</v>
      </c>
      <c r="D28" s="38">
        <v>29</v>
      </c>
      <c r="E28" s="30">
        <v>25</v>
      </c>
      <c r="F28" s="35"/>
      <c r="G28" s="35"/>
      <c r="H28" s="35"/>
      <c r="I28" s="35"/>
      <c r="J28" s="16">
        <f t="shared" si="0"/>
        <v>0</v>
      </c>
      <c r="K28" s="35"/>
      <c r="L28" s="34"/>
      <c r="M28" s="34"/>
      <c r="N28" s="34"/>
      <c r="O28" s="16">
        <f t="shared" ref="O28:O40" si="19">COUNT(K28:N28)</f>
        <v>0</v>
      </c>
      <c r="P28" s="35"/>
      <c r="Q28" s="35"/>
      <c r="R28" s="35"/>
      <c r="S28" s="35"/>
      <c r="T28" s="35"/>
      <c r="U28" s="35"/>
      <c r="V28" s="35"/>
      <c r="W28" s="35"/>
      <c r="X28" s="16">
        <f t="shared" si="3"/>
        <v>0</v>
      </c>
      <c r="Y28" s="18">
        <f t="shared" si="4"/>
        <v>0</v>
      </c>
      <c r="Z28" s="21">
        <f t="shared" si="5"/>
        <v>0</v>
      </c>
      <c r="AA28" s="36" t="s">
        <v>116</v>
      </c>
      <c r="AB28" s="33"/>
      <c r="AC28" s="22"/>
      <c r="AD28" s="34"/>
      <c r="AE28" s="18"/>
      <c r="AL28" s="20"/>
    </row>
    <row r="29" spans="1:38" x14ac:dyDescent="0.25">
      <c r="A29" s="44" t="s">
        <v>270</v>
      </c>
      <c r="B29" s="44" t="s">
        <v>271</v>
      </c>
      <c r="C29" s="44">
        <v>8</v>
      </c>
      <c r="D29" s="38">
        <v>29</v>
      </c>
      <c r="E29" s="30">
        <v>25</v>
      </c>
      <c r="F29" s="35"/>
      <c r="G29" s="34"/>
      <c r="H29" s="34"/>
      <c r="I29" s="34"/>
      <c r="J29" s="16">
        <f t="shared" si="0"/>
        <v>0</v>
      </c>
      <c r="K29" s="34"/>
      <c r="L29" s="34"/>
      <c r="M29" s="34"/>
      <c r="N29" s="34"/>
      <c r="O29" s="16">
        <f t="shared" si="19"/>
        <v>0</v>
      </c>
      <c r="P29"/>
      <c r="Q29"/>
      <c r="S29"/>
      <c r="X29" s="16">
        <f t="shared" si="3"/>
        <v>0</v>
      </c>
      <c r="Y29" s="18">
        <f>+O29*-30</f>
        <v>0</v>
      </c>
      <c r="Z29" s="21">
        <f t="shared" si="5"/>
        <v>0</v>
      </c>
      <c r="AA29" s="36" t="s">
        <v>116</v>
      </c>
      <c r="AB29" s="15"/>
      <c r="AC29" s="8"/>
      <c r="AE29" s="18"/>
      <c r="AL29" s="20"/>
    </row>
    <row r="30" spans="1:38" x14ac:dyDescent="0.25">
      <c r="A30" s="44" t="s">
        <v>45</v>
      </c>
      <c r="B30" s="44" t="s">
        <v>165</v>
      </c>
      <c r="C30" s="44">
        <v>7</v>
      </c>
      <c r="D30" s="38">
        <v>34</v>
      </c>
      <c r="E30" s="30">
        <v>27</v>
      </c>
      <c r="F30" s="35"/>
      <c r="G30" s="35"/>
      <c r="H30" s="34"/>
      <c r="I30" s="34"/>
      <c r="J30" s="16">
        <f t="shared" si="0"/>
        <v>0</v>
      </c>
      <c r="K30" s="34"/>
      <c r="L30" s="34"/>
      <c r="M30" s="34"/>
      <c r="N30" s="34"/>
      <c r="O30" s="16">
        <f t="shared" si="19"/>
        <v>0</v>
      </c>
      <c r="P30" s="35"/>
      <c r="Q30" s="35"/>
      <c r="R30" s="34"/>
      <c r="S30" s="34"/>
      <c r="T30" s="35"/>
      <c r="U30" s="35"/>
      <c r="V30" s="34"/>
      <c r="W30" s="34"/>
      <c r="X30" s="16">
        <f t="shared" si="3"/>
        <v>0</v>
      </c>
      <c r="Y30" s="18">
        <f t="shared" si="4"/>
        <v>0</v>
      </c>
      <c r="Z30" s="21">
        <f t="shared" si="5"/>
        <v>0</v>
      </c>
      <c r="AA30" s="36" t="s">
        <v>116</v>
      </c>
      <c r="AB30" s="15"/>
      <c r="AC30" s="22"/>
      <c r="AE30" s="18"/>
      <c r="AL30" s="20"/>
    </row>
    <row r="31" spans="1:38" x14ac:dyDescent="0.25">
      <c r="A31" s="35" t="s">
        <v>454</v>
      </c>
      <c r="B31" s="35" t="s">
        <v>475</v>
      </c>
      <c r="C31" s="44"/>
      <c r="D31" s="38"/>
      <c r="E31" s="30"/>
      <c r="F31" s="35"/>
      <c r="G31" s="35"/>
      <c r="H31" s="35"/>
      <c r="I31" s="35"/>
      <c r="J31" s="16">
        <f t="shared" si="0"/>
        <v>0</v>
      </c>
      <c r="K31" s="35"/>
      <c r="L31" s="31"/>
      <c r="M31" s="34"/>
      <c r="N31" s="34"/>
      <c r="O31" s="16">
        <f t="shared" si="19"/>
        <v>0</v>
      </c>
      <c r="P31" s="35"/>
      <c r="Q31" s="35"/>
      <c r="R31" s="35"/>
      <c r="S31" s="35"/>
      <c r="T31" s="35"/>
      <c r="U31" s="35"/>
      <c r="V31" s="35"/>
      <c r="W31" s="35"/>
      <c r="X31" s="16">
        <f t="shared" si="3"/>
        <v>0</v>
      </c>
      <c r="Y31" s="18">
        <f t="shared" si="4"/>
        <v>0</v>
      </c>
      <c r="Z31" s="21">
        <f t="shared" si="5"/>
        <v>0</v>
      </c>
      <c r="AA31" t="s">
        <v>116</v>
      </c>
      <c r="AB31" s="1"/>
      <c r="AC31" s="15"/>
      <c r="AD31" s="34"/>
      <c r="AE31" s="18"/>
      <c r="AL31" s="20"/>
    </row>
    <row r="32" spans="1:38" x14ac:dyDescent="0.25">
      <c r="A32" s="44" t="s">
        <v>36</v>
      </c>
      <c r="B32" s="44" t="s">
        <v>37</v>
      </c>
      <c r="C32" s="44">
        <v>7</v>
      </c>
      <c r="D32" s="38">
        <v>34</v>
      </c>
      <c r="E32" s="30">
        <v>27</v>
      </c>
      <c r="F32" s="35">
        <v>81780</v>
      </c>
      <c r="G32" s="35">
        <v>81782</v>
      </c>
      <c r="H32" s="35"/>
      <c r="I32" s="35"/>
      <c r="J32" s="16">
        <f t="shared" si="0"/>
        <v>2</v>
      </c>
      <c r="K32" s="35">
        <v>81783</v>
      </c>
      <c r="L32" s="35"/>
      <c r="M32" s="34"/>
      <c r="N32" s="35"/>
      <c r="O32" s="16">
        <f t="shared" si="19"/>
        <v>1</v>
      </c>
      <c r="P32" s="35"/>
      <c r="Q32" s="35"/>
      <c r="R32" s="35"/>
      <c r="S32" s="35"/>
      <c r="T32" s="35"/>
      <c r="U32" s="35"/>
      <c r="V32" s="35"/>
      <c r="W32" s="35"/>
      <c r="X32" s="16">
        <f t="shared" si="3"/>
        <v>0</v>
      </c>
      <c r="Y32" s="18">
        <v>-90</v>
      </c>
      <c r="Z32" s="21">
        <f t="shared" si="5"/>
        <v>20</v>
      </c>
      <c r="AA32" s="36" t="s">
        <v>116</v>
      </c>
      <c r="AB32" s="15">
        <v>44690</v>
      </c>
      <c r="AC32" s="15"/>
      <c r="AD32" s="34"/>
      <c r="AE32" s="18"/>
      <c r="AL32" s="20"/>
    </row>
    <row r="33" spans="1:38" x14ac:dyDescent="0.25">
      <c r="A33" s="31" t="s">
        <v>69</v>
      </c>
      <c r="B33" s="31" t="s">
        <v>130</v>
      </c>
      <c r="C33" s="31">
        <v>6</v>
      </c>
      <c r="D33" s="38">
        <v>40</v>
      </c>
      <c r="E33" s="30">
        <v>29</v>
      </c>
      <c r="F33" s="35"/>
      <c r="G33" s="35"/>
      <c r="H33" s="35"/>
      <c r="I33" s="35"/>
      <c r="J33" s="16">
        <f t="shared" si="0"/>
        <v>0</v>
      </c>
      <c r="K33" s="35"/>
      <c r="L33" s="34"/>
      <c r="M33" s="34"/>
      <c r="N33" s="34"/>
      <c r="O33" s="16">
        <f t="shared" si="19"/>
        <v>0</v>
      </c>
      <c r="P33" s="35"/>
      <c r="Q33" s="35"/>
      <c r="R33" s="35"/>
      <c r="S33" s="35"/>
      <c r="T33" s="35"/>
      <c r="U33" s="35"/>
      <c r="V33" s="35"/>
      <c r="W33" s="35"/>
      <c r="X33" s="16">
        <f t="shared" si="3"/>
        <v>0</v>
      </c>
      <c r="Y33" s="18">
        <f t="shared" si="4"/>
        <v>0</v>
      </c>
      <c r="Z33" s="21">
        <f t="shared" si="5"/>
        <v>0</v>
      </c>
      <c r="AA33" s="36" t="s">
        <v>116</v>
      </c>
      <c r="AB33" s="15"/>
      <c r="AC33" s="15"/>
      <c r="AD33" s="34"/>
      <c r="AE33" s="18"/>
      <c r="AL33" s="20"/>
    </row>
    <row r="34" spans="1:38" x14ac:dyDescent="0.25">
      <c r="A34" s="31" t="s">
        <v>379</v>
      </c>
      <c r="B34" s="31" t="s">
        <v>430</v>
      </c>
      <c r="C34" s="31"/>
      <c r="D34" s="38"/>
      <c r="E34" s="30"/>
      <c r="F34" s="35"/>
      <c r="G34" s="35"/>
      <c r="H34" s="35"/>
      <c r="I34" s="35"/>
      <c r="J34" s="16">
        <f t="shared" si="0"/>
        <v>0</v>
      </c>
      <c r="K34" s="35"/>
      <c r="L34" s="35"/>
      <c r="M34" s="34"/>
      <c r="N34" s="35"/>
      <c r="O34" s="16">
        <f t="shared" ref="O34" si="20">COUNT(K34:N34)</f>
        <v>0</v>
      </c>
      <c r="P34" s="35"/>
      <c r="Q34" s="35"/>
      <c r="R34" s="35"/>
      <c r="S34" s="35"/>
      <c r="T34" s="35"/>
      <c r="U34" s="35"/>
      <c r="V34" s="35"/>
      <c r="W34" s="35"/>
      <c r="X34" s="16">
        <f t="shared" si="3"/>
        <v>0</v>
      </c>
      <c r="Y34" s="18">
        <f>+O34*-30</f>
        <v>0</v>
      </c>
      <c r="Z34" s="21">
        <f t="shared" si="5"/>
        <v>0</v>
      </c>
      <c r="AA34" s="36" t="s">
        <v>116</v>
      </c>
      <c r="AB34" s="15">
        <v>44690</v>
      </c>
      <c r="AC34" s="15"/>
      <c r="AD34" s="34"/>
      <c r="AE34" s="18"/>
      <c r="AL34" s="20"/>
    </row>
    <row r="35" spans="1:38" x14ac:dyDescent="0.25">
      <c r="A35" s="44" t="s">
        <v>388</v>
      </c>
      <c r="B35" s="44" t="s">
        <v>446</v>
      </c>
      <c r="C35" s="44">
        <v>8</v>
      </c>
      <c r="D35" s="38">
        <v>29</v>
      </c>
      <c r="E35" s="30">
        <v>25</v>
      </c>
      <c r="F35" s="35">
        <v>81783</v>
      </c>
      <c r="G35" s="35"/>
      <c r="H35" s="35"/>
      <c r="I35" s="35"/>
      <c r="J35" s="16">
        <f t="shared" si="0"/>
        <v>1</v>
      </c>
      <c r="K35" s="35">
        <v>81781</v>
      </c>
      <c r="L35" s="34">
        <v>81782</v>
      </c>
      <c r="M35" s="34"/>
      <c r="N35" s="34"/>
      <c r="O35" s="16">
        <f t="shared" si="19"/>
        <v>2</v>
      </c>
      <c r="P35" s="35"/>
      <c r="Q35" s="35"/>
      <c r="R35" s="35"/>
      <c r="S35" s="35"/>
      <c r="T35" s="35"/>
      <c r="U35" s="35"/>
      <c r="V35" s="35"/>
      <c r="W35" s="35"/>
      <c r="X35" s="16">
        <f t="shared" si="3"/>
        <v>0</v>
      </c>
      <c r="Y35" s="18">
        <f t="shared" si="4"/>
        <v>0</v>
      </c>
      <c r="Z35" s="21">
        <f t="shared" si="5"/>
        <v>100</v>
      </c>
      <c r="AA35" t="s">
        <v>116</v>
      </c>
      <c r="AB35" s="8"/>
      <c r="AC35" s="18"/>
      <c r="AD35" s="34"/>
      <c r="AE35" s="18"/>
    </row>
    <row r="36" spans="1:38" x14ac:dyDescent="0.25">
      <c r="A36" s="44" t="s">
        <v>142</v>
      </c>
      <c r="B36" s="44" t="s">
        <v>143</v>
      </c>
      <c r="C36" s="44">
        <v>7</v>
      </c>
      <c r="D36" s="38">
        <v>34</v>
      </c>
      <c r="E36" s="30">
        <v>27</v>
      </c>
      <c r="F36" s="35"/>
      <c r="G36" s="35"/>
      <c r="H36" s="35"/>
      <c r="I36" s="34"/>
      <c r="J36" s="16">
        <f t="shared" si="0"/>
        <v>0</v>
      </c>
      <c r="K36" s="34">
        <v>81782</v>
      </c>
      <c r="L36" s="34">
        <v>81781</v>
      </c>
      <c r="M36" s="34">
        <v>81784</v>
      </c>
      <c r="N36" s="35"/>
      <c r="O36" s="16">
        <f t="shared" si="19"/>
        <v>3</v>
      </c>
      <c r="P36" s="35"/>
      <c r="Q36" s="35"/>
      <c r="R36" s="35"/>
      <c r="S36" s="35"/>
      <c r="T36" s="35"/>
      <c r="U36" s="35"/>
      <c r="X36" s="16">
        <f t="shared" si="3"/>
        <v>0</v>
      </c>
      <c r="Y36" s="18">
        <f>+O36*-30</f>
        <v>-90</v>
      </c>
      <c r="Z36" s="21">
        <f t="shared" si="5"/>
        <v>0</v>
      </c>
      <c r="AA36" s="36" t="s">
        <v>116</v>
      </c>
      <c r="AB36" s="22"/>
      <c r="AC36" s="18"/>
      <c r="AE36" s="18"/>
    </row>
    <row r="37" spans="1:38" x14ac:dyDescent="0.25">
      <c r="A37" s="44" t="s">
        <v>25</v>
      </c>
      <c r="B37" s="44" t="s">
        <v>445</v>
      </c>
      <c r="C37" s="44">
        <v>8</v>
      </c>
      <c r="D37" s="38">
        <v>29</v>
      </c>
      <c r="E37" s="30">
        <v>25</v>
      </c>
      <c r="F37" s="35"/>
      <c r="G37" s="35"/>
      <c r="H37" s="35"/>
      <c r="I37" s="35"/>
      <c r="J37" s="16">
        <f t="shared" si="0"/>
        <v>0</v>
      </c>
      <c r="K37" s="34"/>
      <c r="L37" s="34"/>
      <c r="M37" s="34"/>
      <c r="N37" s="34"/>
      <c r="O37" s="16">
        <f t="shared" si="19"/>
        <v>0</v>
      </c>
      <c r="P37" s="35"/>
      <c r="Q37" s="35"/>
      <c r="R37" s="35"/>
      <c r="S37" s="35"/>
      <c r="T37" s="35"/>
      <c r="U37" s="35"/>
      <c r="V37" s="35"/>
      <c r="W37" s="35"/>
      <c r="X37" s="16">
        <f t="shared" si="3"/>
        <v>0</v>
      </c>
      <c r="Y37" s="18">
        <f t="shared" si="4"/>
        <v>0</v>
      </c>
      <c r="Z37" s="21">
        <f t="shared" si="5"/>
        <v>0</v>
      </c>
      <c r="AA37" t="s">
        <v>116</v>
      </c>
      <c r="AB37" s="22"/>
      <c r="AC37" s="18"/>
      <c r="AE37" s="18"/>
    </row>
    <row r="38" spans="1:38" x14ac:dyDescent="0.25">
      <c r="A38" s="44" t="s">
        <v>365</v>
      </c>
      <c r="B38" s="44" t="s">
        <v>366</v>
      </c>
      <c r="C38" s="44">
        <v>8</v>
      </c>
      <c r="D38" s="38">
        <v>29</v>
      </c>
      <c r="E38" s="30">
        <v>25</v>
      </c>
      <c r="F38" s="31"/>
      <c r="G38" s="31"/>
      <c r="H38" s="34"/>
      <c r="I38" s="34"/>
      <c r="J38" s="16">
        <f t="shared" si="0"/>
        <v>0</v>
      </c>
      <c r="K38" s="34"/>
      <c r="L38" s="34"/>
      <c r="M38" s="34"/>
      <c r="N38" s="31"/>
      <c r="O38" s="16">
        <f t="shared" si="19"/>
        <v>0</v>
      </c>
      <c r="P38"/>
      <c r="Q38"/>
      <c r="S38"/>
      <c r="X38" s="16">
        <f t="shared" si="3"/>
        <v>0</v>
      </c>
      <c r="Y38" s="18">
        <f t="shared" si="4"/>
        <v>0</v>
      </c>
      <c r="Z38" s="21">
        <f t="shared" si="5"/>
        <v>0</v>
      </c>
      <c r="AA38" s="36" t="s">
        <v>116</v>
      </c>
      <c r="AB38" s="22"/>
      <c r="AC38" s="18"/>
      <c r="AE38" s="18"/>
    </row>
    <row r="39" spans="1:38" x14ac:dyDescent="0.25">
      <c r="A39" s="44" t="s">
        <v>52</v>
      </c>
      <c r="B39" s="44" t="s">
        <v>53</v>
      </c>
      <c r="C39" s="44">
        <v>6</v>
      </c>
      <c r="D39" s="38">
        <v>40</v>
      </c>
      <c r="E39" s="30">
        <v>29</v>
      </c>
      <c r="F39" s="35"/>
      <c r="G39" s="35"/>
      <c r="H39" s="35"/>
      <c r="I39" s="34"/>
      <c r="J39" s="16">
        <f t="shared" si="0"/>
        <v>0</v>
      </c>
      <c r="K39" s="34"/>
      <c r="L39" s="34"/>
      <c r="M39" s="34"/>
      <c r="N39" s="34"/>
      <c r="O39" s="16">
        <f t="shared" si="19"/>
        <v>0</v>
      </c>
      <c r="P39" s="35"/>
      <c r="Q39" s="35"/>
      <c r="R39" s="35"/>
      <c r="S39" s="35"/>
      <c r="T39" s="35"/>
      <c r="U39" s="35"/>
      <c r="X39" s="16">
        <f t="shared" si="3"/>
        <v>0</v>
      </c>
      <c r="Y39" s="18">
        <f t="shared" si="4"/>
        <v>0</v>
      </c>
      <c r="Z39" s="21">
        <f t="shared" si="5"/>
        <v>0</v>
      </c>
      <c r="AA39" s="36" t="s">
        <v>116</v>
      </c>
      <c r="AB39" s="22"/>
      <c r="AC39" s="18"/>
      <c r="AE39" s="18"/>
      <c r="AF39"/>
      <c r="AG39"/>
      <c r="AH39"/>
      <c r="AI39"/>
    </row>
    <row r="40" spans="1:38" x14ac:dyDescent="0.25">
      <c r="A40" s="44" t="s">
        <v>234</v>
      </c>
      <c r="B40" s="44" t="s">
        <v>121</v>
      </c>
      <c r="C40" s="44">
        <v>7</v>
      </c>
      <c r="D40" s="38">
        <v>34</v>
      </c>
      <c r="E40" s="30">
        <v>27</v>
      </c>
      <c r="F40" s="35"/>
      <c r="G40" s="35"/>
      <c r="H40" s="31"/>
      <c r="I40" s="34"/>
      <c r="J40" s="16">
        <f t="shared" si="0"/>
        <v>0</v>
      </c>
      <c r="K40" s="34"/>
      <c r="L40" s="34"/>
      <c r="M40" s="34"/>
      <c r="N40" s="31"/>
      <c r="O40" s="16">
        <f t="shared" si="19"/>
        <v>0</v>
      </c>
      <c r="P40" s="35"/>
      <c r="Q40" s="35"/>
      <c r="R40" s="35"/>
      <c r="S40" s="35"/>
      <c r="X40" s="16">
        <f t="shared" si="3"/>
        <v>0</v>
      </c>
      <c r="Y40" s="18">
        <f t="shared" si="4"/>
        <v>0</v>
      </c>
      <c r="Z40" s="21">
        <f t="shared" si="5"/>
        <v>0</v>
      </c>
      <c r="AA40" s="37" t="s">
        <v>172</v>
      </c>
      <c r="AB40" s="22"/>
      <c r="AC40" s="18"/>
      <c r="AE40" s="18"/>
      <c r="AF40"/>
      <c r="AG40"/>
      <c r="AH40"/>
      <c r="AI40"/>
    </row>
    <row r="41" spans="1:38" x14ac:dyDescent="0.25">
      <c r="A41" s="35" t="s">
        <v>34</v>
      </c>
      <c r="B41" s="35" t="s">
        <v>479</v>
      </c>
      <c r="C41" s="44"/>
      <c r="D41" s="38"/>
      <c r="E41" s="30"/>
      <c r="F41" s="35"/>
      <c r="G41" s="35"/>
      <c r="H41" s="31"/>
      <c r="I41" s="34"/>
      <c r="J41" s="16">
        <f t="shared" si="0"/>
        <v>0</v>
      </c>
      <c r="K41" s="34"/>
      <c r="L41" s="34"/>
      <c r="M41" s="34"/>
      <c r="N41" s="31"/>
      <c r="O41" s="16">
        <f t="shared" ref="O41" si="21">COUNT(K41:N41)</f>
        <v>0</v>
      </c>
      <c r="P41" s="35"/>
      <c r="Q41" s="35"/>
      <c r="R41" s="35"/>
      <c r="S41" s="35"/>
      <c r="T41" s="35"/>
      <c r="U41" s="31"/>
      <c r="X41" s="16">
        <f t="shared" si="3"/>
        <v>0</v>
      </c>
      <c r="Y41" s="18">
        <f t="shared" si="4"/>
        <v>0</v>
      </c>
      <c r="Z41" s="21">
        <f t="shared" si="5"/>
        <v>0</v>
      </c>
      <c r="AA41" s="44" t="s">
        <v>116</v>
      </c>
      <c r="AB41" s="22"/>
      <c r="AC41" s="18"/>
      <c r="AE41" s="18"/>
      <c r="AF41"/>
      <c r="AG41"/>
      <c r="AH41"/>
      <c r="AI41"/>
    </row>
    <row r="42" spans="1:38" x14ac:dyDescent="0.25">
      <c r="A42" s="44" t="s">
        <v>75</v>
      </c>
      <c r="B42" s="44" t="s">
        <v>180</v>
      </c>
      <c r="C42" s="44">
        <v>6</v>
      </c>
      <c r="D42" s="38">
        <v>40</v>
      </c>
      <c r="E42" s="30">
        <v>29</v>
      </c>
      <c r="F42" s="35"/>
      <c r="G42" s="35"/>
      <c r="H42" s="34"/>
      <c r="I42" s="34"/>
      <c r="J42" s="16">
        <f t="shared" si="0"/>
        <v>0</v>
      </c>
      <c r="K42" s="31"/>
      <c r="L42" s="34"/>
      <c r="M42" s="34"/>
      <c r="N42" s="34"/>
      <c r="O42" s="16">
        <f t="shared" ref="O42:O64" si="22">COUNT(K42:N42)</f>
        <v>0</v>
      </c>
      <c r="P42" s="35"/>
      <c r="Q42" s="35"/>
      <c r="R42" s="34"/>
      <c r="S42" s="35"/>
      <c r="T42" s="35"/>
      <c r="U42" s="34"/>
      <c r="X42" s="16">
        <f t="shared" si="3"/>
        <v>0</v>
      </c>
      <c r="Y42" s="18">
        <f t="shared" si="4"/>
        <v>0</v>
      </c>
      <c r="Z42" s="21">
        <f t="shared" si="5"/>
        <v>0</v>
      </c>
      <c r="AA42" s="36" t="s">
        <v>116</v>
      </c>
      <c r="AB42" s="15"/>
      <c r="AC42" s="18"/>
      <c r="AE42" s="18"/>
      <c r="AF42" s="15"/>
    </row>
    <row r="43" spans="1:38" x14ac:dyDescent="0.25">
      <c r="A43" s="35" t="s">
        <v>464</v>
      </c>
      <c r="B43" s="35" t="s">
        <v>428</v>
      </c>
      <c r="C43" s="35">
        <v>8</v>
      </c>
      <c r="D43" s="38">
        <v>29</v>
      </c>
      <c r="E43" s="30">
        <v>25</v>
      </c>
      <c r="F43" s="35"/>
      <c r="G43" s="35"/>
      <c r="H43" s="35"/>
      <c r="I43" s="34"/>
      <c r="J43" s="16">
        <f t="shared" si="0"/>
        <v>0</v>
      </c>
      <c r="K43" s="31"/>
      <c r="L43" s="34"/>
      <c r="M43" s="34"/>
      <c r="N43" s="34"/>
      <c r="O43" s="16">
        <f t="shared" si="22"/>
        <v>0</v>
      </c>
      <c r="P43" s="35"/>
      <c r="Q43" s="35"/>
      <c r="R43" s="35"/>
      <c r="S43" s="35"/>
      <c r="T43" s="35"/>
      <c r="U43" s="35"/>
      <c r="X43" s="16">
        <f t="shared" si="3"/>
        <v>0</v>
      </c>
      <c r="Y43" s="18">
        <f t="shared" si="4"/>
        <v>0</v>
      </c>
      <c r="Z43" s="21">
        <f t="shared" si="5"/>
        <v>0</v>
      </c>
      <c r="AA43" s="36" t="s">
        <v>116</v>
      </c>
      <c r="AB43" s="15"/>
      <c r="AC43" s="18"/>
      <c r="AE43" s="18"/>
      <c r="AF43" s="15"/>
    </row>
    <row r="44" spans="1:38" x14ac:dyDescent="0.25">
      <c r="A44" s="35" t="s">
        <v>184</v>
      </c>
      <c r="B44" s="35" t="s">
        <v>123</v>
      </c>
      <c r="C44" s="35">
        <v>8</v>
      </c>
      <c r="D44" s="38">
        <v>29</v>
      </c>
      <c r="E44" s="30">
        <v>25</v>
      </c>
      <c r="F44" s="35"/>
      <c r="G44" s="35"/>
      <c r="H44" s="34"/>
      <c r="I44" s="34"/>
      <c r="J44" s="16">
        <f t="shared" si="0"/>
        <v>0</v>
      </c>
      <c r="K44" s="34"/>
      <c r="L44" s="34"/>
      <c r="M44" s="34"/>
      <c r="N44" s="34"/>
      <c r="O44" s="16">
        <f t="shared" si="22"/>
        <v>0</v>
      </c>
      <c r="P44" s="35"/>
      <c r="Q44" s="35"/>
      <c r="R44" s="34"/>
      <c r="S44" s="35"/>
      <c r="T44" s="35"/>
      <c r="U44" s="34"/>
      <c r="X44" s="16">
        <f t="shared" si="3"/>
        <v>0</v>
      </c>
      <c r="Y44" s="18">
        <f t="shared" si="4"/>
        <v>0</v>
      </c>
      <c r="Z44" s="21">
        <f t="shared" si="5"/>
        <v>0</v>
      </c>
      <c r="AA44" s="32" t="s">
        <v>116</v>
      </c>
      <c r="AB44" s="22"/>
      <c r="AC44" s="18"/>
      <c r="AD44" s="34"/>
      <c r="AE44" s="18"/>
      <c r="AF44" s="15"/>
    </row>
    <row r="45" spans="1:38" x14ac:dyDescent="0.25">
      <c r="A45" s="44" t="s">
        <v>24</v>
      </c>
      <c r="B45" s="44" t="s">
        <v>74</v>
      </c>
      <c r="C45" s="44">
        <v>6</v>
      </c>
      <c r="D45" s="38">
        <v>40</v>
      </c>
      <c r="E45" s="30">
        <v>29</v>
      </c>
      <c r="F45" s="35">
        <v>81516</v>
      </c>
      <c r="G45" s="35"/>
      <c r="H45" s="34"/>
      <c r="I45" s="34"/>
      <c r="J45" s="16">
        <f t="shared" si="0"/>
        <v>1</v>
      </c>
      <c r="K45" s="34"/>
      <c r="L45" s="34"/>
      <c r="M45" s="34"/>
      <c r="N45" s="34"/>
      <c r="O45" s="16">
        <f t="shared" si="22"/>
        <v>0</v>
      </c>
      <c r="P45" s="35">
        <v>81516</v>
      </c>
      <c r="Q45" s="35">
        <v>81516</v>
      </c>
      <c r="R45" s="35"/>
      <c r="S45" s="35"/>
      <c r="T45" s="35"/>
      <c r="U45" s="34"/>
      <c r="X45" s="16">
        <f t="shared" si="3"/>
        <v>2</v>
      </c>
      <c r="Y45" s="18">
        <f t="shared" si="4"/>
        <v>0</v>
      </c>
      <c r="Z45" s="21">
        <f t="shared" si="5"/>
        <v>100</v>
      </c>
      <c r="AA45" s="36" t="s">
        <v>116</v>
      </c>
      <c r="AB45" s="1"/>
      <c r="AC45" s="18"/>
      <c r="AD45" s="34"/>
      <c r="AE45" s="18"/>
      <c r="AF45" s="15"/>
    </row>
    <row r="46" spans="1:38" x14ac:dyDescent="0.25">
      <c r="A46" s="31" t="s">
        <v>42</v>
      </c>
      <c r="B46" s="31" t="s">
        <v>381</v>
      </c>
      <c r="C46" s="31">
        <v>8</v>
      </c>
      <c r="D46" s="38">
        <v>29</v>
      </c>
      <c r="E46" s="30">
        <v>25</v>
      </c>
      <c r="F46" s="35">
        <v>81781</v>
      </c>
      <c r="G46" s="35"/>
      <c r="H46" s="35"/>
      <c r="I46" s="35"/>
      <c r="J46" s="16">
        <f t="shared" si="0"/>
        <v>1</v>
      </c>
      <c r="K46" s="34"/>
      <c r="L46" s="34"/>
      <c r="M46" s="34"/>
      <c r="N46" s="31"/>
      <c r="O46" s="16">
        <f t="shared" si="22"/>
        <v>0</v>
      </c>
      <c r="P46" s="35"/>
      <c r="Q46" s="35"/>
      <c r="R46" s="35"/>
      <c r="S46" s="35"/>
      <c r="T46" s="35"/>
      <c r="U46" s="35"/>
      <c r="V46" s="35"/>
      <c r="W46" s="35"/>
      <c r="X46" s="16">
        <f t="shared" si="3"/>
        <v>0</v>
      </c>
      <c r="Y46" s="18">
        <f t="shared" si="4"/>
        <v>0</v>
      </c>
      <c r="Z46" s="21">
        <f t="shared" si="5"/>
        <v>40</v>
      </c>
      <c r="AA46" s="36" t="s">
        <v>116</v>
      </c>
      <c r="AB46" s="15"/>
      <c r="AC46" s="18"/>
      <c r="AD46" s="34"/>
      <c r="AE46" s="18"/>
    </row>
    <row r="47" spans="1:38" x14ac:dyDescent="0.25">
      <c r="A47" s="44" t="s">
        <v>14</v>
      </c>
      <c r="B47" s="44" t="s">
        <v>15</v>
      </c>
      <c r="C47" s="44">
        <v>7</v>
      </c>
      <c r="D47" s="38">
        <v>34</v>
      </c>
      <c r="E47" s="30">
        <v>27</v>
      </c>
      <c r="F47" s="35">
        <v>81784</v>
      </c>
      <c r="G47" s="35"/>
      <c r="H47" s="34"/>
      <c r="I47" s="34"/>
      <c r="J47" s="16">
        <f t="shared" si="0"/>
        <v>1</v>
      </c>
      <c r="K47" s="34">
        <v>81780</v>
      </c>
      <c r="L47" s="34"/>
      <c r="M47" s="34"/>
      <c r="N47" s="34"/>
      <c r="O47" s="16">
        <f t="shared" si="22"/>
        <v>1</v>
      </c>
      <c r="P47" s="35"/>
      <c r="Q47" s="35"/>
      <c r="R47" s="34"/>
      <c r="S47" s="34"/>
      <c r="T47" s="35"/>
      <c r="U47" s="35"/>
      <c r="V47" s="34"/>
      <c r="W47" s="34"/>
      <c r="X47" s="16">
        <f t="shared" si="3"/>
        <v>0</v>
      </c>
      <c r="Y47" s="18">
        <f t="shared" si="4"/>
        <v>0</v>
      </c>
      <c r="Z47" s="21">
        <f t="shared" si="5"/>
        <v>70</v>
      </c>
      <c r="AA47" s="36" t="s">
        <v>116</v>
      </c>
      <c r="AB47" s="33"/>
      <c r="AC47" s="18"/>
      <c r="AD47" s="34"/>
      <c r="AE47" s="18"/>
    </row>
    <row r="48" spans="1:38" x14ac:dyDescent="0.25">
      <c r="A48" s="35" t="s">
        <v>48</v>
      </c>
      <c r="B48" s="35" t="s">
        <v>160</v>
      </c>
      <c r="C48" s="44"/>
      <c r="D48" s="38"/>
      <c r="E48" s="30"/>
      <c r="F48" s="35"/>
      <c r="G48" s="35"/>
      <c r="H48" s="34"/>
      <c r="I48" s="35"/>
      <c r="J48" s="16">
        <f t="shared" si="0"/>
        <v>0</v>
      </c>
      <c r="K48" s="35"/>
      <c r="L48" s="34"/>
      <c r="M48" s="34"/>
      <c r="N48" s="34"/>
      <c r="O48" s="16">
        <f t="shared" si="22"/>
        <v>0</v>
      </c>
      <c r="P48" s="35"/>
      <c r="Q48" s="35"/>
      <c r="R48" s="34"/>
      <c r="S48" s="35"/>
      <c r="T48" s="35"/>
      <c r="U48" s="35"/>
      <c r="V48" s="34"/>
      <c r="W48" s="35"/>
      <c r="X48" s="16">
        <f t="shared" si="3"/>
        <v>0</v>
      </c>
      <c r="Y48" s="18">
        <f t="shared" si="4"/>
        <v>0</v>
      </c>
      <c r="Z48" s="21">
        <f t="shared" si="5"/>
        <v>0</v>
      </c>
      <c r="AA48" s="32" t="s">
        <v>116</v>
      </c>
      <c r="AB48" s="33"/>
      <c r="AC48" s="18"/>
      <c r="AD48" s="34"/>
      <c r="AE48" s="18"/>
    </row>
    <row r="49" spans="1:34" x14ac:dyDescent="0.25">
      <c r="A49" s="31" t="s">
        <v>13</v>
      </c>
      <c r="B49" s="31" t="s">
        <v>88</v>
      </c>
      <c r="C49" s="31">
        <v>8</v>
      </c>
      <c r="D49" s="38">
        <v>29</v>
      </c>
      <c r="E49" s="30">
        <v>25</v>
      </c>
      <c r="F49" s="35"/>
      <c r="G49" s="31"/>
      <c r="H49" s="31"/>
      <c r="I49" s="34"/>
      <c r="J49" s="16">
        <f t="shared" si="0"/>
        <v>0</v>
      </c>
      <c r="K49" s="34"/>
      <c r="L49" s="34"/>
      <c r="M49" s="34"/>
      <c r="N49" s="35"/>
      <c r="O49" s="16">
        <f t="shared" si="22"/>
        <v>0</v>
      </c>
      <c r="P49" s="35"/>
      <c r="Q49" s="31"/>
      <c r="R49" s="31"/>
      <c r="S49" s="34"/>
      <c r="T49" s="35"/>
      <c r="U49" s="31"/>
      <c r="V49" s="31"/>
      <c r="W49" s="34"/>
      <c r="X49" s="16">
        <f t="shared" si="3"/>
        <v>0</v>
      </c>
      <c r="Y49" s="18">
        <f t="shared" si="4"/>
        <v>0</v>
      </c>
      <c r="Z49" s="21">
        <f t="shared" si="5"/>
        <v>0</v>
      </c>
      <c r="AA49" t="s">
        <v>116</v>
      </c>
      <c r="AB49" s="15"/>
      <c r="AC49" s="18"/>
      <c r="AD49" s="34"/>
      <c r="AE49" s="18"/>
      <c r="AF49" s="15"/>
    </row>
    <row r="50" spans="1:34" x14ac:dyDescent="0.25">
      <c r="A50" s="44" t="s">
        <v>31</v>
      </c>
      <c r="B50" s="44" t="s">
        <v>32</v>
      </c>
      <c r="C50" s="44">
        <v>8</v>
      </c>
      <c r="D50" s="38">
        <v>29</v>
      </c>
      <c r="E50" s="30">
        <v>25</v>
      </c>
      <c r="F50" s="35"/>
      <c r="G50" s="31"/>
      <c r="H50" s="34"/>
      <c r="I50" s="34"/>
      <c r="J50" s="16">
        <f t="shared" si="0"/>
        <v>0</v>
      </c>
      <c r="K50" s="34"/>
      <c r="L50" s="34"/>
      <c r="M50" s="34"/>
      <c r="N50" s="34"/>
      <c r="O50" s="16">
        <f t="shared" si="22"/>
        <v>0</v>
      </c>
      <c r="P50" s="35"/>
      <c r="Q50" s="31"/>
      <c r="R50" s="34"/>
      <c r="S50" s="34"/>
      <c r="T50" s="35"/>
      <c r="U50" s="31"/>
      <c r="V50" s="34"/>
      <c r="W50" s="34"/>
      <c r="X50" s="16">
        <f t="shared" si="3"/>
        <v>0</v>
      </c>
      <c r="Y50" s="18">
        <f t="shared" si="4"/>
        <v>0</v>
      </c>
      <c r="Z50" s="21">
        <f t="shared" si="5"/>
        <v>0</v>
      </c>
      <c r="AA50" s="36" t="s">
        <v>116</v>
      </c>
      <c r="AB50" s="15"/>
      <c r="AC50" s="18"/>
      <c r="AD50" s="34"/>
      <c r="AE50" s="18"/>
      <c r="AF50" s="15"/>
    </row>
    <row r="51" spans="1:34" x14ac:dyDescent="0.25">
      <c r="A51" t="s">
        <v>472</v>
      </c>
      <c r="B51" t="s">
        <v>473</v>
      </c>
      <c r="C51" s="31"/>
      <c r="D51" s="38"/>
      <c r="E51" s="30"/>
      <c r="F51" s="31"/>
      <c r="G51" s="31"/>
      <c r="H51" s="34"/>
      <c r="I51" s="34"/>
      <c r="J51" s="16">
        <f t="shared" si="0"/>
        <v>0</v>
      </c>
      <c r="K51" s="34"/>
      <c r="L51" s="34"/>
      <c r="M51" s="34"/>
      <c r="N51" s="34"/>
      <c r="O51" s="16">
        <f t="shared" ref="O51" si="23">COUNT(K51:N51)</f>
        <v>0</v>
      </c>
      <c r="P51"/>
      <c r="Q51"/>
      <c r="S51"/>
      <c r="X51" s="16">
        <f t="shared" si="3"/>
        <v>0</v>
      </c>
      <c r="Y51" s="18">
        <f t="shared" si="4"/>
        <v>0</v>
      </c>
      <c r="Z51" s="21">
        <f t="shared" si="5"/>
        <v>0</v>
      </c>
      <c r="AA51" t="s">
        <v>116</v>
      </c>
      <c r="AB51" s="15"/>
      <c r="AC51" s="18"/>
      <c r="AD51" s="34"/>
      <c r="AE51" s="18"/>
      <c r="AF51" s="15"/>
    </row>
    <row r="52" spans="1:34" x14ac:dyDescent="0.25">
      <c r="A52" s="44" t="s">
        <v>432</v>
      </c>
      <c r="B52" s="44" t="s">
        <v>433</v>
      </c>
      <c r="C52" s="44">
        <v>8</v>
      </c>
      <c r="D52" s="38">
        <v>29</v>
      </c>
      <c r="E52" s="30">
        <v>25</v>
      </c>
      <c r="F52" s="35"/>
      <c r="G52" s="35"/>
      <c r="H52" s="35"/>
      <c r="I52" s="34"/>
      <c r="J52" s="16">
        <f t="shared" si="0"/>
        <v>0</v>
      </c>
      <c r="K52" s="35"/>
      <c r="L52" s="34"/>
      <c r="M52" s="34"/>
      <c r="N52" s="35"/>
      <c r="O52" s="16">
        <f t="shared" si="22"/>
        <v>0</v>
      </c>
      <c r="P52" s="35"/>
      <c r="Q52" s="35"/>
      <c r="R52" s="35"/>
      <c r="S52" s="35"/>
      <c r="T52" s="35"/>
      <c r="U52" s="35"/>
      <c r="X52" s="16">
        <f t="shared" si="3"/>
        <v>0</v>
      </c>
      <c r="Y52" s="18">
        <f t="shared" si="4"/>
        <v>0</v>
      </c>
      <c r="Z52" s="21">
        <f t="shared" si="5"/>
        <v>0</v>
      </c>
      <c r="AA52" t="s">
        <v>116</v>
      </c>
      <c r="AB52" s="15"/>
      <c r="AC52" s="18"/>
      <c r="AD52" s="34"/>
      <c r="AE52" s="18"/>
      <c r="AF52" s="15"/>
    </row>
    <row r="53" spans="1:34" x14ac:dyDescent="0.25">
      <c r="A53" s="44" t="s">
        <v>0</v>
      </c>
      <c r="B53" s="44" t="s">
        <v>154</v>
      </c>
      <c r="C53" s="44">
        <v>6</v>
      </c>
      <c r="D53" s="38">
        <v>40</v>
      </c>
      <c r="E53" s="30">
        <v>29</v>
      </c>
      <c r="F53" s="35"/>
      <c r="G53" s="34"/>
      <c r="H53" s="34"/>
      <c r="I53" s="34"/>
      <c r="J53" s="16">
        <f t="shared" si="0"/>
        <v>0</v>
      </c>
      <c r="K53" s="34"/>
      <c r="L53" s="34"/>
      <c r="M53" s="34"/>
      <c r="N53" s="34"/>
      <c r="O53" s="16">
        <f t="shared" si="22"/>
        <v>0</v>
      </c>
      <c r="P53"/>
      <c r="Q53"/>
      <c r="S53"/>
      <c r="X53" s="16">
        <f t="shared" si="3"/>
        <v>0</v>
      </c>
      <c r="Y53" s="18">
        <f t="shared" si="4"/>
        <v>0</v>
      </c>
      <c r="Z53" s="21">
        <f t="shared" si="5"/>
        <v>0</v>
      </c>
      <c r="AA53" s="36" t="s">
        <v>116</v>
      </c>
      <c r="AB53" s="1"/>
      <c r="AC53" s="18"/>
      <c r="AE53" s="18"/>
      <c r="AF53" s="15"/>
    </row>
    <row r="54" spans="1:34" x14ac:dyDescent="0.25">
      <c r="A54" s="31" t="s">
        <v>169</v>
      </c>
      <c r="B54" s="31" t="s">
        <v>340</v>
      </c>
      <c r="C54" s="31">
        <v>8</v>
      </c>
      <c r="D54" s="38">
        <v>29</v>
      </c>
      <c r="E54" s="30">
        <v>25</v>
      </c>
      <c r="F54" s="34"/>
      <c r="G54" s="34"/>
      <c r="H54" s="34"/>
      <c r="I54" s="34"/>
      <c r="J54" s="16">
        <f t="shared" si="0"/>
        <v>0</v>
      </c>
      <c r="K54" s="34"/>
      <c r="L54" s="34"/>
      <c r="M54" s="34"/>
      <c r="N54" s="34"/>
      <c r="O54" s="16">
        <f t="shared" si="22"/>
        <v>0</v>
      </c>
      <c r="P54"/>
      <c r="Q54"/>
      <c r="S54"/>
      <c r="X54" s="16">
        <f t="shared" si="3"/>
        <v>0</v>
      </c>
      <c r="Y54" s="18">
        <f t="shared" si="4"/>
        <v>0</v>
      </c>
      <c r="Z54" s="21">
        <f t="shared" si="5"/>
        <v>0</v>
      </c>
      <c r="AA54" s="36" t="s">
        <v>116</v>
      </c>
      <c r="AB54" s="15"/>
      <c r="AC54" s="18"/>
      <c r="AE54" s="18"/>
      <c r="AF54" s="15"/>
    </row>
    <row r="55" spans="1:34" x14ac:dyDescent="0.25">
      <c r="A55" s="44" t="s">
        <v>435</v>
      </c>
      <c r="B55" s="44" t="s">
        <v>340</v>
      </c>
      <c r="C55" s="44">
        <v>8</v>
      </c>
      <c r="D55" s="38">
        <v>29</v>
      </c>
      <c r="E55" s="30">
        <v>25</v>
      </c>
      <c r="F55" s="31"/>
      <c r="G55" s="31"/>
      <c r="H55" s="31"/>
      <c r="I55" s="34"/>
      <c r="J55" s="16">
        <f t="shared" si="0"/>
        <v>0</v>
      </c>
      <c r="K55" s="34"/>
      <c r="L55" s="34"/>
      <c r="M55" s="34"/>
      <c r="N55" s="34"/>
      <c r="O55" s="16">
        <f t="shared" si="22"/>
        <v>0</v>
      </c>
      <c r="P55"/>
      <c r="Q55"/>
      <c r="S55"/>
      <c r="X55" s="16">
        <f t="shared" si="3"/>
        <v>0</v>
      </c>
      <c r="Y55" s="18">
        <f t="shared" si="4"/>
        <v>0</v>
      </c>
      <c r="Z55" s="21">
        <f t="shared" si="5"/>
        <v>0</v>
      </c>
      <c r="AA55" t="s">
        <v>116</v>
      </c>
      <c r="AB55" s="22"/>
      <c r="AC55" s="22"/>
      <c r="AE55" s="18"/>
      <c r="AF55" s="15"/>
    </row>
    <row r="56" spans="1:34" x14ac:dyDescent="0.25">
      <c r="A56" s="44" t="s">
        <v>413</v>
      </c>
      <c r="B56" s="44" t="s">
        <v>340</v>
      </c>
      <c r="C56" s="44">
        <v>8</v>
      </c>
      <c r="D56" s="38">
        <v>29</v>
      </c>
      <c r="E56" s="30">
        <v>25</v>
      </c>
      <c r="F56" s="31"/>
      <c r="G56" s="31"/>
      <c r="H56" s="34"/>
      <c r="I56" s="34"/>
      <c r="J56" s="16">
        <f t="shared" si="0"/>
        <v>0</v>
      </c>
      <c r="K56" s="34"/>
      <c r="L56" s="34"/>
      <c r="M56" s="34"/>
      <c r="N56" s="34"/>
      <c r="O56" s="16">
        <f t="shared" si="22"/>
        <v>0</v>
      </c>
      <c r="X56" s="16">
        <f t="shared" si="3"/>
        <v>0</v>
      </c>
      <c r="Y56" s="18">
        <f t="shared" si="4"/>
        <v>0</v>
      </c>
      <c r="Z56" s="21">
        <f t="shared" si="5"/>
        <v>0</v>
      </c>
      <c r="AA56" t="s">
        <v>116</v>
      </c>
      <c r="AB56" s="15"/>
      <c r="AC56" s="22"/>
      <c r="AE56" s="18"/>
      <c r="AF56" s="15"/>
    </row>
    <row r="57" spans="1:34" x14ac:dyDescent="0.25">
      <c r="A57" s="44" t="s">
        <v>434</v>
      </c>
      <c r="B57" s="44" t="s">
        <v>340</v>
      </c>
      <c r="C57" s="44">
        <v>7</v>
      </c>
      <c r="D57" s="38">
        <v>34</v>
      </c>
      <c r="E57" s="30">
        <v>27</v>
      </c>
      <c r="F57" s="35"/>
      <c r="G57" s="34"/>
      <c r="H57" s="34"/>
      <c r="I57" s="34"/>
      <c r="J57" s="16">
        <f t="shared" si="0"/>
        <v>0</v>
      </c>
      <c r="K57" s="34"/>
      <c r="L57" s="34"/>
      <c r="M57" s="34"/>
      <c r="N57" s="34"/>
      <c r="O57" s="16">
        <f t="shared" si="22"/>
        <v>0</v>
      </c>
      <c r="P57"/>
      <c r="Q57"/>
      <c r="S57"/>
      <c r="X57" s="16">
        <f t="shared" si="3"/>
        <v>0</v>
      </c>
      <c r="Y57" s="18">
        <f t="shared" si="4"/>
        <v>0</v>
      </c>
      <c r="Z57" s="21">
        <f t="shared" si="5"/>
        <v>0</v>
      </c>
      <c r="AA57" t="s">
        <v>116</v>
      </c>
      <c r="AB57" s="33"/>
      <c r="AC57" s="22"/>
      <c r="AD57" s="34"/>
      <c r="AE57" s="18"/>
    </row>
    <row r="58" spans="1:34" x14ac:dyDescent="0.25">
      <c r="A58" s="35" t="s">
        <v>481</v>
      </c>
      <c r="B58" s="35" t="s">
        <v>480</v>
      </c>
      <c r="C58" s="44"/>
      <c r="D58" s="38"/>
      <c r="E58" s="30"/>
      <c r="F58" s="31"/>
      <c r="G58" s="31"/>
      <c r="H58" s="34"/>
      <c r="I58" s="34"/>
      <c r="J58" s="16">
        <f t="shared" si="0"/>
        <v>0</v>
      </c>
      <c r="K58" s="34"/>
      <c r="L58" s="34"/>
      <c r="M58" s="34"/>
      <c r="N58" s="35"/>
      <c r="O58" s="16">
        <f t="shared" si="22"/>
        <v>0</v>
      </c>
      <c r="P58" s="31"/>
      <c r="Q58" s="31"/>
      <c r="R58" s="31"/>
      <c r="S58" s="31"/>
      <c r="T58" s="31"/>
      <c r="X58" s="16">
        <f t="shared" si="3"/>
        <v>0</v>
      </c>
      <c r="Y58" s="18">
        <f t="shared" si="4"/>
        <v>0</v>
      </c>
      <c r="Z58" s="21">
        <f t="shared" si="5"/>
        <v>0</v>
      </c>
      <c r="AA58" s="31" t="s">
        <v>116</v>
      </c>
      <c r="AB58" s="15"/>
      <c r="AC58" s="18"/>
      <c r="AD58" s="34"/>
      <c r="AE58" s="18"/>
    </row>
    <row r="59" spans="1:34" x14ac:dyDescent="0.25">
      <c r="A59" s="44" t="s">
        <v>16</v>
      </c>
      <c r="B59" s="44" t="s">
        <v>17</v>
      </c>
      <c r="C59" s="44">
        <v>8</v>
      </c>
      <c r="D59" s="38">
        <v>29</v>
      </c>
      <c r="E59" s="30">
        <v>25</v>
      </c>
      <c r="F59" s="31"/>
      <c r="G59" s="31"/>
      <c r="H59" s="31"/>
      <c r="I59" s="43"/>
      <c r="J59" s="16">
        <f t="shared" si="0"/>
        <v>0</v>
      </c>
      <c r="K59" s="34"/>
      <c r="L59" s="34"/>
      <c r="M59" s="34"/>
      <c r="N59" s="34"/>
      <c r="O59" s="16">
        <f t="shared" si="22"/>
        <v>0</v>
      </c>
      <c r="P59"/>
      <c r="Q59"/>
      <c r="S59"/>
      <c r="X59" s="16">
        <f t="shared" si="3"/>
        <v>0</v>
      </c>
      <c r="Y59" s="18">
        <f t="shared" si="4"/>
        <v>0</v>
      </c>
      <c r="Z59" s="21">
        <f t="shared" si="5"/>
        <v>0</v>
      </c>
      <c r="AA59" s="36" t="s">
        <v>116</v>
      </c>
      <c r="AB59" s="1"/>
      <c r="AE59" s="18"/>
      <c r="AF59" s="15"/>
    </row>
    <row r="60" spans="1:34" x14ac:dyDescent="0.25">
      <c r="A60" s="44" t="s">
        <v>28</v>
      </c>
      <c r="B60" s="44" t="s">
        <v>203</v>
      </c>
      <c r="C60" s="44">
        <v>8</v>
      </c>
      <c r="D60" s="38">
        <v>29</v>
      </c>
      <c r="E60" s="30">
        <v>25</v>
      </c>
      <c r="F60" s="35"/>
      <c r="G60" s="35"/>
      <c r="H60" s="35"/>
      <c r="I60" s="43"/>
      <c r="J60" s="16">
        <f t="shared" si="0"/>
        <v>0</v>
      </c>
      <c r="K60" s="34"/>
      <c r="L60" s="34"/>
      <c r="M60" s="34"/>
      <c r="N60" s="34"/>
      <c r="O60" s="16">
        <f t="shared" si="22"/>
        <v>0</v>
      </c>
      <c r="P60" s="35"/>
      <c r="Q60" s="35"/>
      <c r="R60" s="35"/>
      <c r="S60" s="35"/>
      <c r="X60" s="16">
        <f t="shared" si="3"/>
        <v>0</v>
      </c>
      <c r="Y60" s="18">
        <f t="shared" si="4"/>
        <v>0</v>
      </c>
      <c r="Z60" s="21">
        <f t="shared" si="5"/>
        <v>0</v>
      </c>
      <c r="AA60" s="36" t="s">
        <v>116</v>
      </c>
      <c r="AB60" s="15"/>
      <c r="AE60" s="18"/>
      <c r="AF60" s="15"/>
    </row>
    <row r="61" spans="1:34" x14ac:dyDescent="0.25">
      <c r="A61" s="44" t="s">
        <v>419</v>
      </c>
      <c r="B61" s="44" t="s">
        <v>420</v>
      </c>
      <c r="C61" s="44">
        <v>8</v>
      </c>
      <c r="D61" s="38">
        <v>29</v>
      </c>
      <c r="E61" s="30">
        <v>25</v>
      </c>
      <c r="F61" s="34"/>
      <c r="G61" s="34"/>
      <c r="H61" s="34"/>
      <c r="I61" s="43"/>
      <c r="J61" s="16">
        <f t="shared" si="0"/>
        <v>0</v>
      </c>
      <c r="K61" s="31"/>
      <c r="L61" s="34"/>
      <c r="M61" s="34"/>
      <c r="N61" s="34"/>
      <c r="O61" s="16">
        <f t="shared" si="22"/>
        <v>0</v>
      </c>
      <c r="P61" s="34"/>
      <c r="Q61" s="34"/>
      <c r="R61" s="34"/>
      <c r="S61" s="34"/>
      <c r="X61" s="16">
        <f t="shared" si="3"/>
        <v>0</v>
      </c>
      <c r="Y61" s="18">
        <f t="shared" si="4"/>
        <v>0</v>
      </c>
      <c r="Z61" s="21">
        <f t="shared" si="5"/>
        <v>0</v>
      </c>
      <c r="AA61" t="s">
        <v>116</v>
      </c>
      <c r="AB61" s="15"/>
      <c r="AE61" s="18"/>
      <c r="AH61"/>
    </row>
    <row r="62" spans="1:34" x14ac:dyDescent="0.25">
      <c r="A62" s="44" t="s">
        <v>120</v>
      </c>
      <c r="B62" s="44" t="s">
        <v>305</v>
      </c>
      <c r="C62" s="44">
        <v>7</v>
      </c>
      <c r="D62" s="38">
        <v>34</v>
      </c>
      <c r="E62" s="30">
        <v>27</v>
      </c>
      <c r="F62" s="35"/>
      <c r="G62" s="35"/>
      <c r="H62" s="31"/>
      <c r="I62" s="34"/>
      <c r="J62" s="16">
        <f t="shared" si="0"/>
        <v>0</v>
      </c>
      <c r="K62" s="31"/>
      <c r="L62" s="34"/>
      <c r="M62" s="34"/>
      <c r="N62" s="34"/>
      <c r="O62" s="16">
        <f t="shared" si="22"/>
        <v>0</v>
      </c>
      <c r="P62" s="35"/>
      <c r="Q62" s="35"/>
      <c r="R62" s="35"/>
      <c r="S62" s="35"/>
      <c r="X62" s="16">
        <f t="shared" si="3"/>
        <v>0</v>
      </c>
      <c r="Y62" s="18">
        <v>0</v>
      </c>
      <c r="Z62" s="21">
        <f t="shared" si="5"/>
        <v>0</v>
      </c>
      <c r="AA62" s="36" t="s">
        <v>116</v>
      </c>
      <c r="AB62" s="15"/>
      <c r="AE62" s="3"/>
    </row>
    <row r="63" spans="1:34" x14ac:dyDescent="0.25">
      <c r="A63" s="44" t="s">
        <v>396</v>
      </c>
      <c r="B63" s="44" t="s">
        <v>397</v>
      </c>
      <c r="C63" s="44">
        <v>8</v>
      </c>
      <c r="D63" s="38">
        <v>29</v>
      </c>
      <c r="E63" s="30">
        <v>25</v>
      </c>
      <c r="F63" s="31"/>
      <c r="G63" s="31"/>
      <c r="H63" s="31"/>
      <c r="I63" s="34"/>
      <c r="J63" s="16">
        <f t="shared" si="0"/>
        <v>0</v>
      </c>
      <c r="K63" s="31"/>
      <c r="L63" s="34"/>
      <c r="M63" s="34"/>
      <c r="N63" s="34"/>
      <c r="O63" s="16">
        <f t="shared" si="22"/>
        <v>0</v>
      </c>
      <c r="P63" s="31"/>
      <c r="Q63" s="31"/>
      <c r="R63" s="31"/>
      <c r="S63" s="31"/>
      <c r="X63" s="16">
        <f t="shared" si="3"/>
        <v>0</v>
      </c>
      <c r="Y63" s="18">
        <f t="shared" si="4"/>
        <v>0</v>
      </c>
      <c r="Z63" s="21">
        <f t="shared" si="5"/>
        <v>0</v>
      </c>
      <c r="AA63" s="36" t="s">
        <v>116</v>
      </c>
      <c r="AE63" s="3"/>
    </row>
    <row r="64" spans="1:34" x14ac:dyDescent="0.25">
      <c r="A64" s="44" t="s">
        <v>45</v>
      </c>
      <c r="B64" s="44" t="s">
        <v>250</v>
      </c>
      <c r="C64" s="44">
        <v>8</v>
      </c>
      <c r="D64" s="38">
        <v>29</v>
      </c>
      <c r="E64" s="30">
        <v>25</v>
      </c>
      <c r="F64" s="35"/>
      <c r="G64" s="35"/>
      <c r="H64" s="35"/>
      <c r="I64" s="34"/>
      <c r="J64" s="16">
        <f t="shared" si="0"/>
        <v>0</v>
      </c>
      <c r="K64" s="31"/>
      <c r="L64" s="34"/>
      <c r="M64" s="34"/>
      <c r="N64" s="34"/>
      <c r="O64" s="16">
        <f t="shared" si="22"/>
        <v>0</v>
      </c>
      <c r="P64" s="35"/>
      <c r="Q64" s="35"/>
      <c r="R64" s="35"/>
      <c r="S64" s="35"/>
      <c r="T64" s="35"/>
      <c r="X64" s="16">
        <f t="shared" si="3"/>
        <v>0</v>
      </c>
      <c r="Y64" s="18">
        <f t="shared" si="4"/>
        <v>0</v>
      </c>
      <c r="Z64" s="21">
        <f t="shared" si="5"/>
        <v>0</v>
      </c>
      <c r="AA64" s="37" t="s">
        <v>172</v>
      </c>
      <c r="AC64" s="18"/>
      <c r="AE64" s="24"/>
    </row>
    <row r="65" spans="1:32" x14ac:dyDescent="0.25">
      <c r="F65" s="31"/>
      <c r="G65" s="31"/>
      <c r="H65" s="31"/>
      <c r="I65" s="35"/>
      <c r="J65" s="35">
        <f>SUM(J5:J64)</f>
        <v>6</v>
      </c>
      <c r="K65" s="31"/>
      <c r="L65" s="31"/>
      <c r="M65" s="31"/>
      <c r="N65" s="34"/>
      <c r="O65" s="35">
        <f>SUM(O5:O64)</f>
        <v>10</v>
      </c>
      <c r="X65" s="35">
        <f>SUM(X5:X64)</f>
        <v>2</v>
      </c>
      <c r="Y65" s="18">
        <f t="shared" si="4"/>
        <v>0</v>
      </c>
      <c r="Z65" s="39">
        <f>SUM(Z5:Z64)</f>
        <v>330</v>
      </c>
      <c r="AA65" s="36" t="s">
        <v>102</v>
      </c>
      <c r="AC65" s="39">
        <f>SUM(AC6:AC64)</f>
        <v>0</v>
      </c>
      <c r="AE65" s="48"/>
      <c r="AF65" s="16">
        <f>450*8</f>
        <v>3600</v>
      </c>
    </row>
    <row r="66" spans="1:32" x14ac:dyDescent="0.25">
      <c r="A66" s="31"/>
      <c r="B66" s="31"/>
      <c r="C66" s="31"/>
      <c r="D66" s="31"/>
      <c r="E66" s="38"/>
      <c r="F66" s="31"/>
      <c r="G66"/>
      <c r="H66"/>
      <c r="I66" s="31"/>
      <c r="J66" s="35"/>
      <c r="K66" s="31"/>
      <c r="L66" s="31"/>
      <c r="M66" s="31"/>
      <c r="N66" s="31"/>
      <c r="O66" s="35"/>
      <c r="P66" s="34"/>
      <c r="AA66" s="36"/>
      <c r="AC66" s="18"/>
      <c r="AE66" s="18"/>
    </row>
    <row r="67" spans="1:32" x14ac:dyDescent="0.25">
      <c r="A67" s="34"/>
      <c r="B67" s="31"/>
      <c r="C67" s="31"/>
      <c r="D67" s="31"/>
      <c r="E67" s="31"/>
      <c r="F67" s="31">
        <v>81516</v>
      </c>
      <c r="G67" s="11" t="s">
        <v>24</v>
      </c>
      <c r="H67" s="11" t="s">
        <v>74</v>
      </c>
      <c r="I67"/>
      <c r="J67"/>
      <c r="K67"/>
      <c r="L67"/>
      <c r="M67"/>
      <c r="N67" s="31"/>
      <c r="O67"/>
      <c r="P67"/>
      <c r="Q67" s="34"/>
      <c r="AA67"/>
      <c r="AC67" s="24">
        <f>SUM(AC65:AC66)</f>
        <v>0</v>
      </c>
      <c r="AE67" s="20"/>
    </row>
    <row r="68" spans="1:32" x14ac:dyDescent="0.25">
      <c r="A68" s="34"/>
      <c r="B68" s="31"/>
      <c r="C68" s="31"/>
      <c r="D68" s="31"/>
      <c r="E68" s="31"/>
      <c r="F68" s="31">
        <v>81780</v>
      </c>
      <c r="G68" s="11" t="s">
        <v>36</v>
      </c>
      <c r="H68" s="11" t="s">
        <v>37</v>
      </c>
      <c r="I68" s="11" t="s">
        <v>45</v>
      </c>
      <c r="J68" s="11" t="s">
        <v>418</v>
      </c>
      <c r="K68" s="11" t="s">
        <v>14</v>
      </c>
      <c r="L68" s="11" t="s">
        <v>15</v>
      </c>
      <c r="M68"/>
      <c r="N68" s="31"/>
      <c r="O68"/>
      <c r="P68"/>
      <c r="Q68" s="34"/>
      <c r="AE68" s="32"/>
    </row>
    <row r="69" spans="1:32" x14ac:dyDescent="0.25">
      <c r="A69" s="34"/>
      <c r="B69" s="31"/>
      <c r="C69" s="31"/>
      <c r="D69" s="31"/>
      <c r="E69" s="31"/>
      <c r="F69" s="31">
        <v>81781</v>
      </c>
      <c r="G69" s="11" t="s">
        <v>42</v>
      </c>
      <c r="H69" s="11" t="s">
        <v>381</v>
      </c>
      <c r="I69" s="11" t="s">
        <v>388</v>
      </c>
      <c r="J69" s="11" t="s">
        <v>446</v>
      </c>
      <c r="K69" s="11" t="s">
        <v>142</v>
      </c>
      <c r="L69" s="11" t="s">
        <v>143</v>
      </c>
      <c r="M69"/>
      <c r="N69" s="31"/>
      <c r="O69"/>
      <c r="P69"/>
      <c r="Q69" s="34"/>
    </row>
    <row r="70" spans="1:32" x14ac:dyDescent="0.25">
      <c r="A70" s="34"/>
      <c r="B70" s="31"/>
      <c r="C70" s="31"/>
      <c r="D70" s="31"/>
      <c r="E70" s="31"/>
      <c r="F70" s="31">
        <v>81782</v>
      </c>
      <c r="G70" s="11" t="s">
        <v>36</v>
      </c>
      <c r="H70" s="11" t="s">
        <v>37</v>
      </c>
      <c r="I70" s="11" t="s">
        <v>142</v>
      </c>
      <c r="J70" s="11" t="s">
        <v>143</v>
      </c>
      <c r="K70" s="11" t="s">
        <v>388</v>
      </c>
      <c r="L70" s="11" t="s">
        <v>446</v>
      </c>
      <c r="M70"/>
      <c r="N70" s="31"/>
      <c r="O70"/>
      <c r="P70"/>
      <c r="Q70" s="34"/>
    </row>
    <row r="71" spans="1:32" x14ac:dyDescent="0.25">
      <c r="A71" s="34"/>
      <c r="B71" s="31"/>
      <c r="C71" s="31"/>
      <c r="D71" s="31"/>
      <c r="E71" s="31"/>
      <c r="F71">
        <v>81783</v>
      </c>
      <c r="G71" s="11" t="s">
        <v>388</v>
      </c>
      <c r="H71" s="11" t="s">
        <v>446</v>
      </c>
      <c r="I71" s="11" t="s">
        <v>34</v>
      </c>
      <c r="J71" s="11" t="s">
        <v>61</v>
      </c>
      <c r="K71" s="11" t="s">
        <v>36</v>
      </c>
      <c r="L71" s="11" t="s">
        <v>37</v>
      </c>
      <c r="M71" s="31"/>
      <c r="N71" s="31"/>
      <c r="O71" s="35"/>
      <c r="P71" s="34"/>
      <c r="Q71" s="34"/>
    </row>
    <row r="72" spans="1:32" x14ac:dyDescent="0.25">
      <c r="A72" s="34"/>
      <c r="B72" s="31"/>
      <c r="C72" s="31"/>
      <c r="D72" s="31"/>
      <c r="E72" s="31"/>
      <c r="F72" s="31">
        <v>81784</v>
      </c>
      <c r="G72" s="11" t="s">
        <v>14</v>
      </c>
      <c r="H72" s="11" t="s">
        <v>15</v>
      </c>
      <c r="I72" s="11" t="s">
        <v>72</v>
      </c>
      <c r="J72" s="11" t="s">
        <v>73</v>
      </c>
      <c r="K72" s="11" t="s">
        <v>142</v>
      </c>
      <c r="L72" s="11" t="s">
        <v>143</v>
      </c>
      <c r="M72" s="31"/>
      <c r="N72" s="31"/>
      <c r="O72" s="35"/>
      <c r="P72" s="34"/>
      <c r="Q72" s="34"/>
    </row>
    <row r="73" spans="1:32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5"/>
      <c r="K73" s="31"/>
      <c r="L73" s="31"/>
      <c r="M73" s="31"/>
      <c r="N73" s="31"/>
      <c r="O73" s="35"/>
      <c r="P73" s="34"/>
      <c r="Q73" s="34"/>
    </row>
    <row r="74" spans="1:32" x14ac:dyDescent="0.25">
      <c r="A74" s="34"/>
      <c r="B74" s="31"/>
      <c r="C74" s="31"/>
      <c r="D74" s="31"/>
      <c r="E74" s="31"/>
      <c r="F74" s="31"/>
      <c r="G74" s="31"/>
      <c r="H74" s="31"/>
      <c r="I74" s="31"/>
      <c r="J74" s="35"/>
      <c r="K74" s="31"/>
      <c r="L74" s="31"/>
      <c r="M74" s="31"/>
      <c r="N74" s="31"/>
      <c r="O74" s="35"/>
      <c r="P74" s="34"/>
      <c r="Q74" s="34"/>
    </row>
    <row r="75" spans="1:32" x14ac:dyDescent="0.25">
      <c r="A75" s="34"/>
      <c r="B75" s="31"/>
      <c r="C75" s="31"/>
      <c r="D75" s="31"/>
      <c r="E75" s="31"/>
      <c r="F75" s="31"/>
      <c r="G75" s="31"/>
      <c r="H75" s="31"/>
      <c r="I75" s="31"/>
      <c r="J75" s="35"/>
      <c r="K75" s="31"/>
      <c r="L75" s="31"/>
      <c r="M75" s="31"/>
      <c r="N75" s="31"/>
      <c r="O75" s="35"/>
      <c r="P75" s="34"/>
      <c r="Q75" s="34"/>
    </row>
    <row r="76" spans="1:32" x14ac:dyDescent="0.25">
      <c r="A76" s="34"/>
      <c r="B76" s="31"/>
      <c r="C76" s="31"/>
      <c r="D76" s="31"/>
      <c r="E76" s="31"/>
      <c r="F76" s="31"/>
      <c r="G76" s="31"/>
      <c r="H76" s="31"/>
      <c r="I76" s="31"/>
      <c r="J76" s="35"/>
      <c r="K76" s="31"/>
      <c r="L76" s="31"/>
      <c r="M76" s="31"/>
      <c r="N76" s="31"/>
      <c r="O76" s="35"/>
      <c r="P76" s="34"/>
      <c r="Q76" s="34"/>
    </row>
    <row r="77" spans="1:32" x14ac:dyDescent="0.25">
      <c r="A77" s="34"/>
      <c r="B77" s="31"/>
      <c r="C77" s="31"/>
      <c r="D77" s="31"/>
      <c r="E77" s="31"/>
      <c r="F77" s="31"/>
      <c r="G77" s="31"/>
      <c r="H77" s="31"/>
      <c r="I77" s="31"/>
      <c r="J77" s="35"/>
      <c r="K77" s="31"/>
      <c r="L77" s="31"/>
      <c r="M77" s="31"/>
      <c r="N77" s="31"/>
      <c r="O77" s="35"/>
      <c r="P77" s="34"/>
      <c r="Q77" s="34"/>
    </row>
    <row r="78" spans="1:32" x14ac:dyDescent="0.25">
      <c r="A78" s="34"/>
      <c r="B78" s="31"/>
      <c r="C78" s="31"/>
      <c r="D78" s="31"/>
      <c r="E78" s="31"/>
      <c r="F78" s="31"/>
      <c r="G78" s="31"/>
      <c r="H78" s="31"/>
      <c r="I78" s="31"/>
      <c r="J78" s="35"/>
      <c r="K78" s="31"/>
      <c r="L78" s="31"/>
      <c r="M78" s="31"/>
      <c r="N78" s="31"/>
      <c r="O78" s="35"/>
      <c r="P78" s="34"/>
      <c r="Q78" s="34"/>
    </row>
    <row r="79" spans="1:32" x14ac:dyDescent="0.25">
      <c r="A79" s="34"/>
      <c r="B79" s="31"/>
      <c r="C79" s="31"/>
      <c r="D79" s="31"/>
      <c r="E79" s="31"/>
      <c r="F79" s="31"/>
      <c r="G79" s="31"/>
      <c r="H79" s="31"/>
      <c r="I79" s="31"/>
      <c r="J79" s="35"/>
      <c r="K79" s="31"/>
      <c r="L79" s="31"/>
      <c r="M79" s="31"/>
      <c r="N79" s="31"/>
      <c r="O79" s="35"/>
      <c r="P79" s="34"/>
      <c r="Q79" s="34"/>
    </row>
    <row r="80" spans="1:32" x14ac:dyDescent="0.25">
      <c r="A80" s="34"/>
      <c r="B80" s="31"/>
      <c r="C80" s="31"/>
      <c r="D80" s="31"/>
      <c r="E80" s="31"/>
      <c r="F80" s="31"/>
      <c r="G80" s="31"/>
      <c r="H80" s="31"/>
      <c r="I80" s="31"/>
      <c r="J80" s="35"/>
      <c r="K80" s="31"/>
      <c r="L80" s="31"/>
      <c r="M80" s="31"/>
      <c r="N80" s="31"/>
      <c r="O80" s="35"/>
      <c r="P80" s="34"/>
    </row>
    <row r="81" spans="1:16" x14ac:dyDescent="0.25">
      <c r="A81" s="34"/>
      <c r="B81" s="31"/>
      <c r="C81" s="31"/>
      <c r="D81" s="31"/>
      <c r="E81" s="31"/>
      <c r="F81" s="31"/>
      <c r="G81" s="31"/>
      <c r="H81" s="31"/>
      <c r="I81" s="31"/>
      <c r="J81" s="35"/>
      <c r="K81" s="31"/>
      <c r="L81" s="31"/>
      <c r="M81" s="31"/>
      <c r="N81" s="31"/>
      <c r="O81" s="35"/>
      <c r="P81" s="34"/>
    </row>
    <row r="82" spans="1:16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5"/>
      <c r="K82" s="31"/>
      <c r="L82" s="31"/>
      <c r="M82" s="31"/>
      <c r="N82" s="31"/>
      <c r="O82" s="35"/>
      <c r="P82" s="34"/>
    </row>
    <row r="83" spans="1:16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5"/>
      <c r="K83" s="31"/>
      <c r="L83" s="31"/>
      <c r="M83" s="31"/>
      <c r="N83" s="31"/>
      <c r="O83" s="35"/>
      <c r="P83" s="34"/>
    </row>
    <row r="84" spans="1:16" x14ac:dyDescent="0.25">
      <c r="A84" s="34"/>
      <c r="B84" s="31"/>
      <c r="C84" s="31"/>
      <c r="D84" s="31"/>
      <c r="E84" s="31"/>
      <c r="F84" s="31"/>
      <c r="G84" s="31"/>
      <c r="H84" s="31"/>
      <c r="I84" s="31"/>
      <c r="J84" s="35"/>
      <c r="K84" s="31"/>
      <c r="L84" s="31"/>
      <c r="M84" s="31"/>
      <c r="N84" s="31"/>
      <c r="O84" s="35"/>
      <c r="P84" s="34"/>
    </row>
    <row r="85" spans="1:16" x14ac:dyDescent="0.25">
      <c r="A85" s="34"/>
      <c r="B85" s="31"/>
      <c r="C85" s="31"/>
      <c r="D85" s="31"/>
      <c r="E85" s="31"/>
      <c r="F85" s="31"/>
      <c r="G85" s="31"/>
      <c r="H85" s="31"/>
      <c r="I85" s="31"/>
      <c r="J85" s="35"/>
      <c r="K85" s="31"/>
      <c r="L85" s="31"/>
      <c r="M85" s="31"/>
      <c r="N85" s="31"/>
      <c r="O85" s="35"/>
      <c r="P85" s="34"/>
    </row>
    <row r="86" spans="1:16" x14ac:dyDescent="0.25">
      <c r="A86" s="34"/>
      <c r="B86" s="31"/>
      <c r="C86" s="31"/>
      <c r="D86" s="31"/>
      <c r="E86" s="31"/>
      <c r="F86" s="31"/>
      <c r="G86" s="31"/>
      <c r="H86" s="31"/>
      <c r="I86" s="31"/>
      <c r="J86" s="35"/>
      <c r="K86" s="31"/>
      <c r="L86" s="31"/>
      <c r="M86" s="31"/>
      <c r="N86" s="31"/>
      <c r="O86" s="35"/>
      <c r="P86" s="34"/>
    </row>
    <row r="87" spans="1:16" x14ac:dyDescent="0.25">
      <c r="A87" s="34"/>
      <c r="B87" s="31"/>
      <c r="C87" s="31"/>
      <c r="D87" s="31"/>
      <c r="E87" s="31"/>
      <c r="F87" s="31"/>
      <c r="G87" s="31"/>
      <c r="H87" s="31"/>
      <c r="I87" s="31"/>
      <c r="J87" s="35"/>
      <c r="K87" s="31"/>
      <c r="L87" s="31"/>
      <c r="M87" s="31"/>
      <c r="N87" s="31"/>
      <c r="O87" s="35"/>
      <c r="P87" s="34"/>
    </row>
    <row r="88" spans="1:16" x14ac:dyDescent="0.25">
      <c r="A88" s="34"/>
      <c r="B88" s="31"/>
      <c r="C88" s="31"/>
      <c r="D88" s="31"/>
      <c r="E88" s="31"/>
      <c r="F88" s="31"/>
      <c r="G88" s="31"/>
      <c r="H88" s="31"/>
      <c r="I88" s="31"/>
      <c r="J88" s="35"/>
      <c r="K88" s="31"/>
      <c r="L88" s="31"/>
      <c r="M88" s="31"/>
      <c r="N88" s="31"/>
      <c r="O88" s="35"/>
      <c r="P88" s="34"/>
    </row>
    <row r="89" spans="1:16" x14ac:dyDescent="0.25">
      <c r="A89" s="34"/>
      <c r="B89" s="31"/>
      <c r="C89" s="31"/>
      <c r="D89" s="31"/>
      <c r="E89" s="31"/>
      <c r="F89" s="31"/>
      <c r="G89" s="31"/>
      <c r="H89" s="31"/>
      <c r="I89" s="31"/>
      <c r="J89" s="35"/>
      <c r="K89" s="31"/>
      <c r="L89" s="31"/>
      <c r="M89" s="31"/>
      <c r="N89" s="31"/>
      <c r="O89" s="35"/>
      <c r="P89" s="34"/>
    </row>
    <row r="90" spans="1:16" x14ac:dyDescent="0.25">
      <c r="A90" s="34"/>
      <c r="B90" s="31"/>
      <c r="C90" s="31"/>
      <c r="D90" s="31"/>
      <c r="E90" s="31"/>
      <c r="F90" s="31"/>
      <c r="G90" s="31"/>
      <c r="H90" s="31"/>
      <c r="I90" s="31"/>
      <c r="J90" s="35"/>
      <c r="K90" s="31"/>
      <c r="L90" s="31"/>
      <c r="M90" s="31"/>
      <c r="N90" s="31"/>
      <c r="O90" s="35"/>
      <c r="P90" s="34"/>
    </row>
    <row r="91" spans="1:16" x14ac:dyDescent="0.25">
      <c r="A91" s="34"/>
      <c r="B91" s="31"/>
      <c r="C91" s="31"/>
      <c r="D91" s="31"/>
      <c r="E91" s="31"/>
      <c r="F91" s="31"/>
      <c r="G91" s="31"/>
      <c r="H91" s="31"/>
      <c r="I91" s="31"/>
      <c r="J91" s="35"/>
      <c r="K91" s="31"/>
      <c r="L91" s="31"/>
      <c r="M91" s="31"/>
      <c r="N91" s="31"/>
      <c r="O91" s="35"/>
      <c r="P91" s="34"/>
    </row>
    <row r="92" spans="1:16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5"/>
      <c r="K92" s="31"/>
      <c r="L92" s="31"/>
      <c r="M92" s="31"/>
      <c r="N92" s="31"/>
      <c r="O92" s="35"/>
      <c r="P92" s="34"/>
    </row>
    <row r="93" spans="1:16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5"/>
      <c r="K93" s="31"/>
      <c r="L93" s="31"/>
      <c r="M93" s="31"/>
      <c r="N93" s="31"/>
      <c r="O93" s="35"/>
      <c r="P93" s="34"/>
    </row>
    <row r="94" spans="1:16" x14ac:dyDescent="0.25">
      <c r="A94" s="34"/>
      <c r="B94" s="31"/>
      <c r="C94" s="31"/>
      <c r="D94" s="31"/>
      <c r="E94" s="31"/>
      <c r="F94" s="31"/>
      <c r="G94" s="31"/>
      <c r="H94" s="31"/>
      <c r="I94" s="31"/>
      <c r="J94" s="35"/>
      <c r="K94" s="31"/>
      <c r="L94" s="31"/>
      <c r="M94" s="31"/>
      <c r="N94" s="31"/>
      <c r="O94" s="34"/>
      <c r="P94" s="34"/>
    </row>
    <row r="95" spans="1:16" x14ac:dyDescent="0.25">
      <c r="B95" s="31"/>
      <c r="C95" s="31"/>
      <c r="D95" s="31"/>
      <c r="E95" s="31"/>
      <c r="F95" s="31"/>
      <c r="G95" s="31"/>
      <c r="H95" s="31"/>
      <c r="I95" s="31"/>
      <c r="J95" s="35"/>
      <c r="K95" s="31"/>
      <c r="L95" s="31"/>
      <c r="M95" s="31"/>
      <c r="N95" s="31"/>
      <c r="O95" s="34"/>
      <c r="P95" s="34"/>
    </row>
    <row r="96" spans="1:16" x14ac:dyDescent="0.25">
      <c r="B96" s="31"/>
      <c r="C96" s="31"/>
      <c r="D96" s="31"/>
      <c r="E96" s="31"/>
      <c r="F96" s="31"/>
      <c r="G96" s="31"/>
      <c r="H96" s="31"/>
      <c r="I96" s="31"/>
      <c r="J96" s="35"/>
      <c r="K96" s="31"/>
      <c r="L96" s="31"/>
      <c r="M96" s="31"/>
      <c r="N96" s="31"/>
      <c r="O96" s="34"/>
      <c r="P96" s="34"/>
    </row>
    <row r="97" spans="2:18" x14ac:dyDescent="0.25">
      <c r="B97" s="31"/>
      <c r="C97" s="31"/>
      <c r="D97" s="31"/>
      <c r="E97" s="31"/>
      <c r="F97" s="31"/>
      <c r="G97" s="31"/>
      <c r="H97" s="31"/>
      <c r="I97" s="31"/>
      <c r="J97" s="35"/>
      <c r="K97" s="31"/>
      <c r="L97" s="31"/>
      <c r="M97" s="31"/>
      <c r="N97" s="31"/>
      <c r="O97" s="34"/>
      <c r="P97" s="34"/>
    </row>
    <row r="98" spans="2:18" x14ac:dyDescent="0.25">
      <c r="B98" s="31"/>
      <c r="C98" s="31"/>
      <c r="D98" s="31"/>
      <c r="E98" s="31"/>
      <c r="F98" s="31"/>
      <c r="G98" s="31"/>
      <c r="H98" s="31"/>
      <c r="I98" s="31"/>
      <c r="J98" s="35"/>
      <c r="K98" s="31"/>
      <c r="L98" s="31"/>
      <c r="M98" s="31"/>
      <c r="N98" s="31"/>
      <c r="O98" s="34"/>
      <c r="P98" s="34"/>
    </row>
    <row r="99" spans="2:18" x14ac:dyDescent="0.25">
      <c r="B99" s="31"/>
      <c r="C99" s="31"/>
      <c r="D99" s="31"/>
      <c r="E99" s="31"/>
      <c r="F99" s="31"/>
      <c r="G99" s="31"/>
      <c r="H99" s="31"/>
      <c r="I99" s="31"/>
      <c r="J99" s="35"/>
      <c r="K99" s="31"/>
      <c r="L99" s="31"/>
      <c r="M99" s="31"/>
      <c r="N99" s="31"/>
      <c r="O99" s="34"/>
      <c r="P99" s="34"/>
    </row>
    <row r="100" spans="2:18" x14ac:dyDescent="0.25">
      <c r="B100" s="31"/>
      <c r="C100" s="31"/>
      <c r="D100" s="31"/>
      <c r="E100" s="31"/>
      <c r="F100" s="31"/>
      <c r="G100" s="31"/>
      <c r="H100" s="31"/>
      <c r="I100" s="31"/>
      <c r="J100" s="35"/>
      <c r="K100" s="31"/>
      <c r="L100" s="31"/>
      <c r="M100" s="31"/>
      <c r="N100" s="31"/>
      <c r="O100" s="34"/>
      <c r="P100" s="34"/>
    </row>
    <row r="101" spans="2:18" x14ac:dyDescent="0.25">
      <c r="B101" s="31"/>
      <c r="C101" s="31"/>
      <c r="D101" s="31"/>
      <c r="E101" s="31"/>
      <c r="F101" s="31"/>
      <c r="G101" s="31"/>
      <c r="H101" s="31"/>
      <c r="I101" s="31"/>
      <c r="J101" s="35"/>
      <c r="K101" s="31"/>
      <c r="L101" s="31"/>
      <c r="M101" s="31"/>
      <c r="N101" s="31"/>
      <c r="O101" s="34"/>
      <c r="P101" s="31"/>
      <c r="Q101" s="31"/>
      <c r="R101" s="31"/>
    </row>
    <row r="102" spans="2:18" x14ac:dyDescent="0.25">
      <c r="B102" s="31"/>
      <c r="C102" s="31"/>
      <c r="D102" s="31"/>
      <c r="E102" s="31"/>
      <c r="F102" s="31"/>
      <c r="G102" s="31"/>
      <c r="H102" s="31"/>
      <c r="I102" s="31"/>
      <c r="J102" s="35"/>
      <c r="K102" s="31"/>
      <c r="L102" s="31"/>
      <c r="M102" s="31"/>
      <c r="N102" s="31"/>
      <c r="O102" s="34"/>
      <c r="P102" s="34"/>
    </row>
    <row r="103" spans="2:18" x14ac:dyDescent="0.25">
      <c r="B103" s="31"/>
      <c r="C103" s="31"/>
      <c r="D103" s="31"/>
      <c r="E103" s="31"/>
      <c r="F103" s="31"/>
      <c r="G103" s="31"/>
      <c r="H103" s="31"/>
      <c r="I103" s="31"/>
      <c r="J103" s="35"/>
      <c r="K103" s="31"/>
      <c r="L103" s="31"/>
      <c r="M103" s="31"/>
      <c r="N103" s="31"/>
      <c r="O103" s="34"/>
      <c r="P103" s="34"/>
    </row>
    <row r="104" spans="2:18" x14ac:dyDescent="0.25">
      <c r="B104" s="31"/>
      <c r="C104" s="31"/>
      <c r="D104" s="31"/>
      <c r="E104" s="31"/>
      <c r="F104" s="31"/>
      <c r="G104" s="31"/>
      <c r="H104" s="31"/>
      <c r="I104" s="31"/>
      <c r="J104" s="35"/>
      <c r="K104" s="31"/>
      <c r="L104" s="31"/>
      <c r="M104" s="31"/>
      <c r="N104" s="31"/>
      <c r="O104" s="34"/>
      <c r="P104" s="34"/>
    </row>
    <row r="105" spans="2:18" x14ac:dyDescent="0.25">
      <c r="B105" s="31"/>
      <c r="C105" s="31"/>
      <c r="D105" s="31"/>
      <c r="E105" s="31"/>
      <c r="F105" s="31"/>
      <c r="G105" s="31"/>
      <c r="H105" s="31"/>
      <c r="I105" s="31"/>
      <c r="J105" s="35"/>
      <c r="K105" s="31"/>
      <c r="L105" s="31"/>
      <c r="M105" s="31"/>
      <c r="N105" s="31"/>
      <c r="O105" s="34"/>
      <c r="P105" s="34"/>
    </row>
    <row r="106" spans="2:18" x14ac:dyDescent="0.25">
      <c r="B106" s="31"/>
      <c r="C106" s="31"/>
      <c r="D106" s="31"/>
      <c r="E106" s="31"/>
      <c r="F106" s="31"/>
      <c r="G106" s="31"/>
      <c r="H106" s="31"/>
      <c r="I106" s="31"/>
      <c r="J106" s="35"/>
      <c r="K106" s="31"/>
      <c r="L106" s="31"/>
      <c r="M106" s="31"/>
      <c r="N106" s="31"/>
      <c r="O106" s="34"/>
      <c r="P106" s="34"/>
    </row>
    <row r="107" spans="2:18" x14ac:dyDescent="0.25">
      <c r="B107" s="31"/>
      <c r="C107" s="31"/>
      <c r="D107" s="31"/>
      <c r="E107" s="31"/>
      <c r="F107" s="31"/>
      <c r="G107" s="31"/>
      <c r="H107" s="31"/>
      <c r="I107" s="31"/>
      <c r="J107" s="35"/>
      <c r="K107" s="31"/>
      <c r="L107" s="31"/>
      <c r="M107" s="31"/>
      <c r="N107" s="31"/>
      <c r="O107" s="34"/>
      <c r="P107" s="34"/>
    </row>
    <row r="108" spans="2:18" x14ac:dyDescent="0.25">
      <c r="B108" s="31"/>
      <c r="C108" s="31"/>
      <c r="D108" s="31"/>
      <c r="E108" s="31"/>
      <c r="F108" s="31"/>
      <c r="G108" s="31"/>
      <c r="H108" s="31"/>
      <c r="I108" s="31"/>
      <c r="J108" s="35"/>
      <c r="K108" s="31"/>
      <c r="L108" s="31"/>
      <c r="M108" s="31"/>
      <c r="N108" s="31"/>
      <c r="O108" s="34"/>
      <c r="P108" s="34"/>
    </row>
    <row r="109" spans="2:18" x14ac:dyDescent="0.25">
      <c r="B109" s="34"/>
      <c r="C109" s="34"/>
      <c r="D109" s="34"/>
      <c r="E109" s="40"/>
      <c r="F109" s="31"/>
      <c r="G109" s="31"/>
      <c r="H109" s="31"/>
      <c r="I109" s="31"/>
      <c r="J109" s="35"/>
      <c r="K109" s="31"/>
      <c r="L109" s="31"/>
      <c r="M109" s="31"/>
      <c r="N109" s="31"/>
      <c r="O109" s="34"/>
      <c r="P109" s="34"/>
    </row>
    <row r="110" spans="2:18" x14ac:dyDescent="0.25">
      <c r="B110" s="34"/>
      <c r="C110" s="34"/>
      <c r="D110" s="34"/>
      <c r="E110" s="40"/>
      <c r="F110" s="31"/>
      <c r="G110" s="31"/>
      <c r="H110" s="31"/>
      <c r="I110" s="31"/>
      <c r="J110" s="35"/>
      <c r="K110" s="31"/>
      <c r="L110" s="31"/>
      <c r="M110" s="31"/>
      <c r="N110" s="31"/>
      <c r="O110" s="34"/>
      <c r="P110" s="34"/>
    </row>
    <row r="111" spans="2:18" x14ac:dyDescent="0.25">
      <c r="B111" s="34"/>
      <c r="C111" s="34"/>
      <c r="D111" s="34"/>
      <c r="E111" s="40"/>
      <c r="F111" s="31"/>
      <c r="G111" s="31"/>
      <c r="H111" s="31"/>
      <c r="I111" s="31"/>
      <c r="J111" s="35"/>
      <c r="K111" s="31"/>
      <c r="L111" s="31"/>
      <c r="M111" s="31"/>
      <c r="N111" s="31"/>
      <c r="O111" s="34"/>
      <c r="P111" s="34"/>
    </row>
    <row r="112" spans="2:18" x14ac:dyDescent="0.25">
      <c r="B112" s="34"/>
      <c r="C112" s="34"/>
      <c r="D112" s="34"/>
      <c r="E112" s="40"/>
      <c r="F112" s="31"/>
      <c r="G112" s="31"/>
      <c r="H112" s="31"/>
      <c r="I112" s="31"/>
      <c r="J112" s="35"/>
      <c r="K112" s="31"/>
      <c r="L112" s="31"/>
      <c r="M112" s="31"/>
      <c r="N112" s="31"/>
      <c r="O112" s="34"/>
      <c r="P112" s="34"/>
    </row>
    <row r="113" spans="2:16" x14ac:dyDescent="0.25">
      <c r="B113" s="34"/>
      <c r="C113" s="34"/>
      <c r="D113" s="34"/>
      <c r="E113" s="40"/>
      <c r="F113" s="31"/>
      <c r="G113" s="31"/>
      <c r="H113" s="31"/>
      <c r="I113" s="31"/>
      <c r="J113" s="35"/>
      <c r="K113" s="31"/>
      <c r="L113" s="31"/>
      <c r="M113" s="31"/>
      <c r="N113" s="31"/>
      <c r="O113" s="34"/>
      <c r="P113" s="34"/>
    </row>
    <row r="114" spans="2:16" x14ac:dyDescent="0.25">
      <c r="B114" s="34"/>
      <c r="C114" s="34"/>
      <c r="D114" s="34"/>
      <c r="E114" s="40"/>
      <c r="F114" s="31"/>
      <c r="G114" s="31"/>
      <c r="H114" s="31"/>
      <c r="I114" s="31"/>
      <c r="J114" s="35"/>
      <c r="K114" s="31"/>
      <c r="L114" s="31"/>
      <c r="M114" s="31"/>
      <c r="N114" s="31"/>
      <c r="O114" s="34"/>
      <c r="P114" s="34"/>
    </row>
    <row r="115" spans="2:16" x14ac:dyDescent="0.25">
      <c r="B115" s="34"/>
      <c r="C115" s="34"/>
      <c r="D115" s="34"/>
      <c r="E115" s="40"/>
      <c r="F115" s="31"/>
      <c r="G115" s="31"/>
      <c r="H115" s="31"/>
      <c r="I115" s="31"/>
      <c r="J115" s="35"/>
      <c r="K115" s="31"/>
      <c r="L115" s="31"/>
      <c r="M115" s="31"/>
      <c r="N115" s="31"/>
      <c r="O115" s="34"/>
      <c r="P115" s="34"/>
    </row>
    <row r="116" spans="2:16" x14ac:dyDescent="0.25">
      <c r="B116" s="34"/>
      <c r="C116" s="34"/>
      <c r="D116" s="34"/>
      <c r="E116" s="40"/>
      <c r="F116" s="31"/>
      <c r="G116" s="31"/>
      <c r="H116" s="31"/>
      <c r="I116" s="31"/>
      <c r="J116" s="35"/>
      <c r="K116" s="31"/>
      <c r="L116" s="31"/>
      <c r="M116" s="31"/>
      <c r="N116" s="31"/>
      <c r="O116" s="34"/>
      <c r="P116" s="34"/>
    </row>
    <row r="117" spans="2:16" x14ac:dyDescent="0.25">
      <c r="B117" s="34"/>
      <c r="C117" s="34"/>
      <c r="D117" s="34"/>
      <c r="E117" s="45"/>
      <c r="F117" s="31"/>
      <c r="G117" s="31"/>
      <c r="H117" s="31"/>
      <c r="I117" s="35"/>
      <c r="J117" s="35"/>
      <c r="K117" s="31"/>
      <c r="L117" s="31"/>
      <c r="M117" s="31"/>
      <c r="N117" s="31"/>
      <c r="O117" s="34"/>
      <c r="P117" s="34"/>
    </row>
    <row r="118" spans="2:16" x14ac:dyDescent="0.25">
      <c r="B118" s="34"/>
      <c r="C118" s="34"/>
      <c r="D118" s="34"/>
      <c r="E118" s="41"/>
      <c r="F118" s="31"/>
      <c r="G118" s="31"/>
      <c r="H118" s="31"/>
      <c r="I118" s="35"/>
      <c r="J118" s="34"/>
      <c r="K118" s="31"/>
      <c r="L118" s="31"/>
      <c r="M118" s="31"/>
      <c r="N118" s="31"/>
      <c r="O118" s="34"/>
      <c r="P118" s="34"/>
    </row>
    <row r="119" spans="2:16" x14ac:dyDescent="0.25">
      <c r="B119" s="34"/>
      <c r="C119" s="34"/>
      <c r="D119" s="34"/>
      <c r="E119" s="49"/>
      <c r="F119" s="31"/>
      <c r="G119" s="31"/>
      <c r="H119" s="31"/>
      <c r="I119" s="35"/>
      <c r="J119" s="34"/>
      <c r="K119" s="31"/>
      <c r="L119" s="31"/>
      <c r="M119" s="31"/>
      <c r="N119" s="31"/>
      <c r="O119" s="34"/>
      <c r="P119" s="34"/>
    </row>
    <row r="120" spans="2:16" x14ac:dyDescent="0.25">
      <c r="B120" s="34"/>
      <c r="C120" s="34"/>
      <c r="D120" s="34"/>
      <c r="E120" s="34"/>
      <c r="F120" s="31"/>
      <c r="G120" s="31"/>
      <c r="H120" s="31"/>
      <c r="I120" s="35"/>
      <c r="J120" s="34"/>
      <c r="K120" s="31"/>
      <c r="L120" s="31"/>
      <c r="M120" s="31"/>
      <c r="N120" s="31"/>
      <c r="O120" s="34"/>
      <c r="P120" s="34"/>
    </row>
    <row r="121" spans="2:16" x14ac:dyDescent="0.25">
      <c r="B121" s="34"/>
      <c r="C121" s="34"/>
      <c r="D121" s="34"/>
      <c r="E121" s="34"/>
      <c r="F121" s="31"/>
      <c r="G121" s="31"/>
      <c r="H121" s="31"/>
      <c r="I121" s="34"/>
      <c r="J121" s="34"/>
      <c r="K121" s="31"/>
      <c r="L121" s="31"/>
      <c r="M121" s="31"/>
      <c r="N121" s="31"/>
      <c r="O121" s="34"/>
      <c r="P121" s="34"/>
    </row>
    <row r="122" spans="2:16" x14ac:dyDescent="0.25">
      <c r="B122" s="34"/>
      <c r="C122" s="34"/>
      <c r="D122" s="34"/>
      <c r="E122" s="34"/>
      <c r="F122" s="31"/>
      <c r="G122" s="31"/>
      <c r="H122" s="31"/>
      <c r="I122" s="34"/>
      <c r="J122" s="34"/>
      <c r="K122" s="31"/>
      <c r="L122" s="31"/>
      <c r="M122" s="31"/>
      <c r="N122" s="31"/>
      <c r="O122" s="34"/>
      <c r="P122" s="34"/>
    </row>
    <row r="123" spans="2:16" x14ac:dyDescent="0.25">
      <c r="B123" s="34"/>
      <c r="C123" s="34"/>
      <c r="D123" s="34"/>
      <c r="E123" s="34"/>
      <c r="F123" s="31"/>
      <c r="G123" s="31"/>
      <c r="H123" s="31"/>
      <c r="I123" s="34"/>
      <c r="J123" s="34"/>
      <c r="K123" s="31"/>
      <c r="L123" s="31"/>
      <c r="M123" s="31"/>
      <c r="N123" s="31"/>
      <c r="O123" s="34"/>
      <c r="P123" s="34"/>
    </row>
    <row r="124" spans="2:16" x14ac:dyDescent="0.25">
      <c r="B124" s="34"/>
      <c r="C124" s="34"/>
      <c r="D124" s="34"/>
      <c r="E124" s="34"/>
      <c r="F124" s="31"/>
      <c r="G124" s="31"/>
      <c r="H124" s="31"/>
      <c r="I124" s="34"/>
      <c r="J124" s="34"/>
      <c r="K124" s="31"/>
      <c r="L124" s="31"/>
      <c r="M124" s="31"/>
      <c r="N124" s="31"/>
      <c r="O124" s="34"/>
      <c r="P124" s="34"/>
    </row>
    <row r="125" spans="2:16" x14ac:dyDescent="0.25">
      <c r="B125" s="34"/>
      <c r="C125" s="34"/>
      <c r="D125" s="34"/>
      <c r="E125" s="34"/>
      <c r="F125" s="31"/>
      <c r="G125" s="31"/>
      <c r="H125" s="31"/>
      <c r="I125" s="34"/>
      <c r="J125" s="34"/>
      <c r="K125" s="31"/>
      <c r="L125" s="31"/>
      <c r="M125" s="31"/>
      <c r="N125" s="31"/>
      <c r="O125" s="34"/>
      <c r="P125" s="34"/>
    </row>
    <row r="126" spans="2:16" x14ac:dyDescent="0.25">
      <c r="B126" s="34"/>
      <c r="C126" s="34"/>
      <c r="D126" s="34"/>
      <c r="E126" s="34"/>
      <c r="F126" s="31"/>
      <c r="G126" s="31"/>
      <c r="H126" s="31"/>
      <c r="I126" s="34"/>
      <c r="J126" s="34"/>
      <c r="K126" s="31"/>
      <c r="L126" s="31"/>
      <c r="M126" s="31"/>
      <c r="N126" s="31"/>
      <c r="O126" s="34"/>
      <c r="P126" s="34"/>
    </row>
    <row r="127" spans="2:16" x14ac:dyDescent="0.25">
      <c r="B127" s="34"/>
      <c r="C127" s="34"/>
      <c r="D127" s="34"/>
      <c r="E127" s="34"/>
      <c r="F127" s="31"/>
      <c r="G127" s="31"/>
      <c r="H127" s="31"/>
      <c r="I127" s="34"/>
      <c r="J127" s="34"/>
      <c r="K127" s="31"/>
      <c r="L127" s="31"/>
      <c r="M127" s="31"/>
      <c r="N127" s="31"/>
      <c r="O127" s="34"/>
      <c r="P127" s="34"/>
    </row>
    <row r="128" spans="2:16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1"/>
      <c r="L128" s="31"/>
      <c r="M128" s="31"/>
      <c r="N128" s="31"/>
      <c r="O128" s="34"/>
      <c r="P128" s="34"/>
    </row>
    <row r="129" spans="2:16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1"/>
      <c r="L129" s="31"/>
      <c r="M129" s="31"/>
      <c r="N129" s="31"/>
      <c r="O129" s="34"/>
      <c r="P129" s="34"/>
    </row>
    <row r="130" spans="2:16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1"/>
      <c r="L130" s="31"/>
      <c r="M130" s="31"/>
      <c r="N130" s="31"/>
      <c r="O130" s="34"/>
      <c r="P130" s="34"/>
    </row>
    <row r="131" spans="2:16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1"/>
      <c r="L131" s="31"/>
      <c r="M131" s="31"/>
      <c r="N131" s="31"/>
      <c r="O131" s="34"/>
      <c r="P131" s="34"/>
    </row>
    <row r="132" spans="2:16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1"/>
      <c r="L132" s="31"/>
      <c r="M132" s="31"/>
      <c r="N132" s="31"/>
      <c r="O132" s="34"/>
      <c r="P132" s="34"/>
    </row>
    <row r="133" spans="2:16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1"/>
      <c r="L133" s="31"/>
      <c r="M133" s="31"/>
      <c r="N133" s="31"/>
      <c r="O133" s="34"/>
      <c r="P133" s="34"/>
    </row>
    <row r="134" spans="2:16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1"/>
      <c r="L134" s="31"/>
      <c r="M134" s="31"/>
      <c r="N134" s="31"/>
      <c r="O134" s="34"/>
      <c r="P134" s="34"/>
    </row>
    <row r="135" spans="2:16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1"/>
      <c r="L135" s="31"/>
      <c r="M135" s="31"/>
      <c r="N135" s="31"/>
      <c r="O135" s="34"/>
      <c r="P135" s="34"/>
    </row>
    <row r="136" spans="2:16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1"/>
      <c r="L136" s="31"/>
      <c r="M136" s="31"/>
      <c r="N136" s="31"/>
      <c r="O136" s="34"/>
      <c r="P136" s="34"/>
    </row>
    <row r="137" spans="2:16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1"/>
      <c r="L137" s="31"/>
      <c r="M137" s="31"/>
      <c r="N137" s="31"/>
      <c r="O137" s="34"/>
      <c r="P137" s="34"/>
    </row>
    <row r="138" spans="2:16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1"/>
      <c r="L138" s="31"/>
      <c r="M138" s="31"/>
      <c r="N138" s="31"/>
      <c r="O138" s="34"/>
      <c r="P138" s="34"/>
    </row>
    <row r="139" spans="2:16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1"/>
      <c r="L139" s="31"/>
      <c r="M139" s="31"/>
      <c r="N139" s="31"/>
      <c r="O139" s="34"/>
      <c r="P139" s="34"/>
    </row>
    <row r="140" spans="2:16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1"/>
      <c r="L140" s="31"/>
      <c r="M140" s="31"/>
      <c r="N140" s="31"/>
      <c r="O140" s="34"/>
      <c r="P140" s="34"/>
    </row>
    <row r="141" spans="2:16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1"/>
      <c r="L141" s="31"/>
      <c r="M141" s="31"/>
      <c r="N141" s="31"/>
      <c r="O141" s="34"/>
      <c r="P141" s="34"/>
    </row>
    <row r="142" spans="2:16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1"/>
      <c r="L142" s="31"/>
      <c r="M142" s="31"/>
      <c r="N142" s="31"/>
      <c r="O142" s="34"/>
      <c r="P142" s="34"/>
    </row>
    <row r="143" spans="2:16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1"/>
      <c r="L143" s="31"/>
      <c r="M143" s="31"/>
      <c r="N143" s="31"/>
      <c r="O143" s="34"/>
      <c r="P143" s="34"/>
    </row>
    <row r="144" spans="2:16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1"/>
      <c r="L144" s="31"/>
      <c r="M144" s="31"/>
      <c r="N144" s="31"/>
      <c r="O144" s="34"/>
      <c r="P144" s="34"/>
    </row>
    <row r="145" spans="2:16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1"/>
      <c r="L145" s="31"/>
      <c r="M145" s="31"/>
      <c r="N145" s="31"/>
      <c r="O145" s="34"/>
      <c r="P145" s="34"/>
    </row>
    <row r="146" spans="2:16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1"/>
      <c r="L146" s="31"/>
      <c r="M146" s="31"/>
      <c r="N146" s="31"/>
      <c r="O146" s="34"/>
      <c r="P146" s="34"/>
    </row>
    <row r="147" spans="2:16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1"/>
      <c r="L147" s="31"/>
      <c r="M147" s="31"/>
      <c r="N147" s="31"/>
      <c r="O147" s="34"/>
      <c r="P147" s="34"/>
    </row>
    <row r="148" spans="2:16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1"/>
      <c r="L148" s="31"/>
      <c r="M148" s="31"/>
      <c r="N148" s="31"/>
      <c r="O148" s="34"/>
      <c r="P148" s="34"/>
    </row>
    <row r="149" spans="2:16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1"/>
      <c r="L149" s="31"/>
      <c r="M149" s="31"/>
      <c r="N149" s="31"/>
      <c r="O149" s="34"/>
      <c r="P149" s="34"/>
    </row>
    <row r="150" spans="2:16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1"/>
      <c r="L150" s="31"/>
      <c r="M150" s="31"/>
      <c r="N150" s="31"/>
      <c r="O150" s="34"/>
      <c r="P150" s="34"/>
    </row>
    <row r="151" spans="2:16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1"/>
      <c r="L151" s="31"/>
      <c r="M151" s="31"/>
      <c r="N151" s="31"/>
      <c r="O151" s="34"/>
      <c r="P151" s="34"/>
    </row>
    <row r="152" spans="2:16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1"/>
      <c r="L152" s="31"/>
      <c r="M152"/>
      <c r="N152"/>
      <c r="O152" s="34"/>
      <c r="P152" s="34"/>
    </row>
    <row r="153" spans="2:16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1"/>
      <c r="L153" s="31"/>
      <c r="M153"/>
      <c r="N153"/>
      <c r="O153" s="34"/>
      <c r="P153" s="34"/>
    </row>
    <row r="154" spans="2:16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1"/>
      <c r="L154" s="31"/>
      <c r="M154" s="31"/>
      <c r="N154" s="31"/>
      <c r="O154" s="34"/>
      <c r="P154" s="34"/>
    </row>
    <row r="155" spans="2:16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1"/>
      <c r="L155" s="31"/>
      <c r="M155" s="31"/>
      <c r="N155" s="31"/>
      <c r="O155" s="34"/>
      <c r="P155" s="34"/>
    </row>
    <row r="156" spans="2:16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1"/>
      <c r="L156" s="31"/>
      <c r="M156" s="31"/>
      <c r="N156" s="31"/>
      <c r="O156" s="34"/>
      <c r="P156" s="34"/>
    </row>
    <row r="157" spans="2:16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1"/>
      <c r="L157" s="31"/>
      <c r="M157" s="31"/>
      <c r="N157" s="31"/>
      <c r="O157" s="34"/>
      <c r="P157" s="34"/>
    </row>
    <row r="158" spans="2:16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1"/>
      <c r="L158" s="31"/>
      <c r="M158" s="31"/>
      <c r="N158" s="31"/>
      <c r="O158" s="34"/>
      <c r="P158" s="34"/>
    </row>
    <row r="159" spans="2:16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1"/>
      <c r="L159" s="31"/>
      <c r="M159" s="31"/>
      <c r="N159" s="31"/>
      <c r="O159" s="34"/>
      <c r="P159" s="34"/>
    </row>
    <row r="160" spans="2:16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1"/>
      <c r="L160" s="31"/>
      <c r="M160" s="31"/>
      <c r="N160" s="31"/>
      <c r="O160" s="34"/>
      <c r="P160" s="34"/>
    </row>
    <row r="161" spans="2:16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1"/>
      <c r="L161" s="31"/>
      <c r="M161" s="31"/>
      <c r="N161" s="31"/>
      <c r="O161" s="34"/>
      <c r="P161" s="34"/>
    </row>
    <row r="162" spans="2:16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1"/>
      <c r="L162" s="31"/>
      <c r="M162" s="31"/>
      <c r="N162" s="31"/>
      <c r="O162" s="34"/>
      <c r="P162" s="34"/>
    </row>
    <row r="163" spans="2:16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1"/>
      <c r="L163" s="31"/>
      <c r="M163" s="31"/>
      <c r="N163" s="31"/>
      <c r="O163" s="34"/>
      <c r="P163" s="34"/>
    </row>
    <row r="164" spans="2:16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1"/>
      <c r="L164" s="31"/>
      <c r="M164" s="31"/>
      <c r="N164" s="31"/>
      <c r="O164" s="34"/>
      <c r="P164" s="34"/>
    </row>
    <row r="165" spans="2:16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1"/>
      <c r="L165" s="31"/>
      <c r="M165" s="31"/>
      <c r="N165" s="31"/>
      <c r="O165" s="34"/>
      <c r="P165" s="34"/>
    </row>
    <row r="166" spans="2:16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1"/>
      <c r="L166" s="31"/>
      <c r="M166" s="31"/>
      <c r="N166" s="31"/>
      <c r="O166" s="34"/>
      <c r="P166" s="34"/>
    </row>
    <row r="167" spans="2:16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1"/>
      <c r="L167" s="31"/>
      <c r="M167" s="31"/>
      <c r="N167" s="31"/>
      <c r="O167" s="34"/>
      <c r="P167" s="34"/>
    </row>
    <row r="168" spans="2:16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1"/>
      <c r="L168" s="31"/>
      <c r="M168" s="31"/>
      <c r="N168" s="31"/>
      <c r="O168" s="34"/>
      <c r="P168" s="34"/>
    </row>
    <row r="169" spans="2:16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1"/>
      <c r="L169" s="31"/>
      <c r="M169" s="31"/>
      <c r="N169" s="31"/>
      <c r="O169" s="34"/>
      <c r="P169" s="34"/>
    </row>
    <row r="170" spans="2:16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1"/>
      <c r="L170" s="31"/>
      <c r="M170" s="31"/>
      <c r="N170" s="31"/>
      <c r="O170" s="34"/>
      <c r="P170" s="34"/>
    </row>
    <row r="171" spans="2:16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1"/>
      <c r="L171" s="31"/>
      <c r="M171" s="31"/>
      <c r="N171" s="31"/>
      <c r="O171" s="34"/>
      <c r="P171" s="34"/>
    </row>
    <row r="172" spans="2:16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1"/>
      <c r="L172" s="31"/>
      <c r="M172" s="31"/>
      <c r="N172" s="31"/>
      <c r="O172" s="34"/>
      <c r="P172" s="34"/>
    </row>
    <row r="173" spans="2:16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1"/>
      <c r="L173" s="31"/>
      <c r="M173" s="31"/>
      <c r="N173" s="31"/>
      <c r="O173" s="34"/>
      <c r="P173" s="34"/>
    </row>
    <row r="174" spans="2:16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1"/>
      <c r="L174" s="31"/>
      <c r="M174" s="31"/>
      <c r="N174" s="31"/>
      <c r="O174" s="34"/>
      <c r="P174" s="34"/>
    </row>
    <row r="175" spans="2:16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1"/>
      <c r="L175" s="31"/>
      <c r="M175" s="31"/>
      <c r="N175" s="31"/>
      <c r="O175" s="34"/>
      <c r="P175" s="34"/>
    </row>
    <row r="176" spans="2:16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1"/>
      <c r="L176" s="31"/>
      <c r="M176" s="31"/>
      <c r="N176" s="31"/>
      <c r="O176" s="34"/>
    </row>
    <row r="177" spans="2:15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1"/>
      <c r="L177" s="31"/>
      <c r="M177" s="31"/>
      <c r="N177" s="31"/>
      <c r="O177" s="34"/>
    </row>
    <row r="178" spans="2:15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1"/>
      <c r="M178" s="31"/>
      <c r="N178" s="31"/>
      <c r="O178" s="34"/>
    </row>
    <row r="179" spans="2:15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1"/>
      <c r="M179" s="31"/>
      <c r="N179" s="31"/>
      <c r="O179" s="34"/>
    </row>
    <row r="180" spans="2:15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1"/>
      <c r="M180" s="31"/>
      <c r="N180" s="31"/>
      <c r="O180" s="34"/>
    </row>
    <row r="181" spans="2:15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1"/>
      <c r="M181" s="31"/>
      <c r="N181" s="31"/>
      <c r="O181" s="34"/>
    </row>
    <row r="182" spans="2:15" x14ac:dyDescent="0.25">
      <c r="L182" s="31"/>
      <c r="M182" s="31"/>
      <c r="N182" s="31"/>
    </row>
    <row r="183" spans="2:15" x14ac:dyDescent="0.25">
      <c r="L183" s="31"/>
      <c r="M183" s="31"/>
      <c r="N183" s="31"/>
    </row>
    <row r="184" spans="2:15" x14ac:dyDescent="0.25">
      <c r="L184" s="31"/>
      <c r="M184" s="31"/>
      <c r="N184" s="31"/>
    </row>
    <row r="185" spans="2:15" x14ac:dyDescent="0.25">
      <c r="L185" s="31"/>
      <c r="M185" s="31"/>
      <c r="N185" s="31"/>
    </row>
  </sheetData>
  <sortState xmlns:xlrd2="http://schemas.microsoft.com/office/spreadsheetml/2017/richdata2" ref="K66:M151">
    <sortCondition ref="M66:M151"/>
    <sortCondition ref="L66:L151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3.2" x14ac:dyDescent="0.25"/>
  <sheetData>
    <row r="1" spans="1:32" x14ac:dyDescent="0.25">
      <c r="A1" t="s">
        <v>48</v>
      </c>
      <c r="B1" t="s">
        <v>144</v>
      </c>
      <c r="C1">
        <f>'5 15 22 payroll'!AG4</f>
        <v>0</v>
      </c>
      <c r="D1" s="3">
        <f>'5 15 22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+(J1*D1)+(O1*E1)+(V1*'5 15 22 payroll'!$AI$3)+W1</f>
        <v>0</v>
      </c>
      <c r="Y1" t="s">
        <v>172</v>
      </c>
      <c r="Z1" s="8"/>
      <c r="AA1" s="3"/>
      <c r="AC1" s="9"/>
    </row>
    <row r="2" spans="1:32" x14ac:dyDescent="0.25">
      <c r="A2" t="s">
        <v>169</v>
      </c>
      <c r="B2" t="s">
        <v>123</v>
      </c>
      <c r="C2">
        <v>8</v>
      </c>
      <c r="D2" s="3">
        <f>+'5 15 22 payroll'!$AH$2</f>
        <v>40</v>
      </c>
      <c r="E2" s="3">
        <f>+'5 15 22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+(J2*D2)+(O2*E2)+(V2*'5 15 22 payroll'!$AI$3)+W2</f>
        <v>0</v>
      </c>
      <c r="Y2" t="s">
        <v>116</v>
      </c>
      <c r="Z2" s="1"/>
      <c r="AA2" s="8"/>
    </row>
    <row r="3" spans="1:32" x14ac:dyDescent="0.25">
      <c r="A3" t="s">
        <v>184</v>
      </c>
      <c r="B3" t="s">
        <v>123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+(J3*D3)+(O3*E3)+(V3*'5 15 22 payroll'!$AI$3)+W3</f>
        <v>0</v>
      </c>
      <c r="Y3" t="s">
        <v>116</v>
      </c>
      <c r="Z3" s="1"/>
      <c r="AA3" s="8"/>
    </row>
    <row r="4" spans="1:32" x14ac:dyDescent="0.25">
      <c r="A4" t="s">
        <v>245</v>
      </c>
      <c r="B4" t="s">
        <v>195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+(J4*D4)+(O4*E4)+(V4*'5 15 22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+'5 15 22 payroll'!$AH$2</f>
        <v>40</v>
      </c>
      <c r="E5" s="3">
        <f>+'5 15 22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+(J5*D5)+(O5*E5)+(V5*'5 15 22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200</v>
      </c>
      <c r="B6" t="s">
        <v>201</v>
      </c>
      <c r="C6">
        <v>8</v>
      </c>
      <c r="D6" s="3">
        <f>+'5 15 22 payroll'!$AH$2</f>
        <v>40</v>
      </c>
      <c r="E6" s="3">
        <f>+'5 15 22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+(J6*D6)+(O6*E6)+(V6*'5 15 22 payroll'!$AI$3)+W6</f>
        <v>0</v>
      </c>
      <c r="Y6" t="s">
        <v>204</v>
      </c>
      <c r="Z6" s="1"/>
      <c r="AA6" s="8"/>
      <c r="AB6" s="4"/>
      <c r="AC6" s="3"/>
    </row>
    <row r="7" spans="1:32" x14ac:dyDescent="0.25">
      <c r="A7" t="s">
        <v>120</v>
      </c>
      <c r="B7" t="s">
        <v>94</v>
      </c>
      <c r="C7">
        <v>8</v>
      </c>
      <c r="D7" s="3">
        <v>29</v>
      </c>
      <c r="E7" s="3">
        <f>+'5 15 22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+(J7*D7)+(O7*E7)+(V7*'5 15 22 payroll'!$AI$3)+W7</f>
        <v>0</v>
      </c>
      <c r="Y7" t="s">
        <v>116</v>
      </c>
      <c r="Z7" s="3" t="s">
        <v>303</v>
      </c>
      <c r="AC7" s="9"/>
    </row>
    <row r="8" spans="1:32" x14ac:dyDescent="0.25">
      <c r="A8" t="s">
        <v>243</v>
      </c>
      <c r="B8" t="s">
        <v>244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+(J8*D8)+(O8*E8)+(V8*'5 15 22 payroll'!$AI$3)+W8</f>
        <v>0</v>
      </c>
      <c r="Y8" t="s">
        <v>116</v>
      </c>
      <c r="Z8" s="1"/>
      <c r="AA8" s="3"/>
      <c r="AB8" s="1"/>
    </row>
    <row r="9" spans="1:32" x14ac:dyDescent="0.25">
      <c r="A9" t="s">
        <v>132</v>
      </c>
      <c r="B9" t="s">
        <v>35</v>
      </c>
      <c r="C9">
        <v>8</v>
      </c>
      <c r="D9" s="3">
        <f>+'5 15 22 payroll'!$AH$2</f>
        <v>40</v>
      </c>
      <c r="E9" s="3">
        <f>+'5 15 22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+(J9*D9)+(O9*E9)+(V9*'5 15 22 payroll'!$AI$3)+W9</f>
        <v>0</v>
      </c>
      <c r="Y9" t="s">
        <v>116</v>
      </c>
      <c r="Z9" s="3"/>
      <c r="AA9" s="3"/>
    </row>
    <row r="10" spans="1:32" x14ac:dyDescent="0.25">
      <c r="A10" t="s">
        <v>238</v>
      </c>
      <c r="B10" t="s">
        <v>239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+(J10*D10)+(O10*E10)+(V10*'5 15 22 payroll'!$AI$3)+W10</f>
        <v>0</v>
      </c>
      <c r="Y10" s="11" t="s">
        <v>172</v>
      </c>
      <c r="Z10" s="1"/>
      <c r="AA10" s="8"/>
      <c r="AB10" s="4"/>
      <c r="AC10" s="3"/>
    </row>
    <row r="11" spans="1:32" x14ac:dyDescent="0.25">
      <c r="A11" t="s">
        <v>66</v>
      </c>
      <c r="B11" t="s">
        <v>273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+(J11*D11)+(O11*E11)+(V11*'5 15 22 payroll'!$AI$3)+W11</f>
        <v>0</v>
      </c>
      <c r="Y11" t="s">
        <v>116</v>
      </c>
      <c r="AA11" s="8"/>
      <c r="AC11" s="9"/>
    </row>
    <row r="12" spans="1:32" x14ac:dyDescent="0.25">
      <c r="A12" t="s">
        <v>241</v>
      </c>
      <c r="B12" t="s">
        <v>242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+(J12*D12)+(O12*E12)+(V12*'5 15 22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275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+(J13*D13)+(O13*E13)+(V13*'5 15 22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+'5 15 22 payroll'!$AH$2</f>
        <v>40</v>
      </c>
      <c r="E14" s="3">
        <f>+'5 15 22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+(J14*D14)+(O14*E14)+(V14*'5 15 22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168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+(J15*D15)+(O15*E15)+(V15*'5 15 22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223</v>
      </c>
      <c r="B16" t="s">
        <v>224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+(J16*D16)+(O16*E16)+(V16*'5 15 22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'5 15 22 payroll'!AG2</f>
        <v>0</v>
      </c>
      <c r="D17" s="3">
        <f>'5 15 22 payroll'!AH2</f>
        <v>40</v>
      </c>
      <c r="E17" s="3">
        <f>'5 15 22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+(J17*D17)+(O17*E17)+(V17*'5 15 22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265</v>
      </c>
      <c r="B18" t="s">
        <v>266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+(J18*D18)+(O18*E18)+(V18*'5 15 22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120</v>
      </c>
      <c r="B19" t="s">
        <v>281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+(J19*D19)+(O19*E19)+(V19*'5 15 22 payroll'!$AI$3)+W19</f>
        <v>0</v>
      </c>
      <c r="Y19" t="s">
        <v>116</v>
      </c>
    </row>
    <row r="20" spans="1:36" x14ac:dyDescent="0.25">
      <c r="A20" t="s">
        <v>279</v>
      </c>
      <c r="B20" t="s">
        <v>280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+(J20*D20)+(O20*E20)+(V20*'5 15 22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161</v>
      </c>
      <c r="B21" t="s">
        <v>162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+(J21*D21)+(O21*E21)+(V21*'5 15 22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263</v>
      </c>
      <c r="B22" t="s">
        <v>274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+(J22*D22)+(O22*E22)+(V22*'5 15 22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216</v>
      </c>
      <c r="B23" t="s">
        <v>215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+(J23*D23)+(O23*E23)+(V23*'5 15 22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212</v>
      </c>
      <c r="B24" t="s">
        <v>258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+(J24*D24)+(O24*E24)+(V24*'5 15 22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+'5 15 22 payroll'!$AH$2</f>
        <v>40</v>
      </c>
      <c r="E25" s="3">
        <f>+'5 15 22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+(J25*D25)+(O25*E25)+(V25*'5 15 22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134</v>
      </c>
      <c r="B26" t="s">
        <v>133</v>
      </c>
      <c r="C26">
        <v>8</v>
      </c>
      <c r="D26" s="3">
        <f>+'5 15 22 payroll'!$AH$2</f>
        <v>40</v>
      </c>
      <c r="E26" s="3">
        <f>+'5 15 22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+(J26*D26)+(O26*E26)+(V26*'5 15 22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207</v>
      </c>
      <c r="B27" t="s">
        <v>208</v>
      </c>
      <c r="C27">
        <v>8</v>
      </c>
      <c r="D27" s="3">
        <f>+'5 15 22 payroll'!$AH$2</f>
        <v>40</v>
      </c>
      <c r="E27" s="3">
        <f>+'5 15 22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+(J27*D27)+(O27*E27)+(V27*'5 15 22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+'5 15 22 payroll'!$AH$2</f>
        <v>40</v>
      </c>
      <c r="E28" s="3">
        <f>+'5 15 22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+(J28*D28)+(O28*E28)+(V28*'5 15 22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166</v>
      </c>
      <c r="C29">
        <v>8</v>
      </c>
      <c r="D29" s="3">
        <f>+'5 15 22 payroll'!$AH$2</f>
        <v>40</v>
      </c>
      <c r="E29" s="3">
        <f>+'5 15 22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+(J29*D29)+(O29*E29)+(V29*'5 15 22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+'5 15 22 payroll'!$AH$2</f>
        <v>40</v>
      </c>
      <c r="E30" s="3">
        <f>+'5 15 22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+(J30*D30)+(O30*E30)+(V30*'5 15 22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+'5 15 22 payroll'!$AH$2</f>
        <v>40</v>
      </c>
      <c r="E31" s="3">
        <f>+'5 15 22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+(J31*D31)+(O31*E31)+(V31*'5 15 22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+(J32*D32)+(O32*E32)+(V32*'5 15 22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230</v>
      </c>
      <c r="B33" t="s">
        <v>233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+(J33*D33)+(O33*E33)+(V33*'5 15 22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310</v>
      </c>
      <c r="B34" t="s">
        <v>297</v>
      </c>
      <c r="C34">
        <v>8</v>
      </c>
      <c r="D34" s="3">
        <f>+'5 15 22 payroll'!$AH$2</f>
        <v>40</v>
      </c>
      <c r="E34" s="3">
        <f>+'5 15 22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+(J34*D34)+(O34*E34)+(V34*'5 15 22 payroll'!$AI$3)+W34</f>
        <v>0</v>
      </c>
      <c r="Y34" t="s">
        <v>311</v>
      </c>
      <c r="Z34" s="1"/>
    </row>
    <row r="35" spans="1:36" x14ac:dyDescent="0.25">
      <c r="A35" t="s">
        <v>306</v>
      </c>
      <c r="B35" t="s">
        <v>307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+(J35*D35)+(O35*E35)+(V35*'5 15 22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251</v>
      </c>
      <c r="B36" t="s">
        <v>252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+(J36*D36)+(O36*E36)+(V36*'5 15 22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122</v>
      </c>
      <c r="B37" t="s">
        <v>302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+(J37*D37)+(O37*E37)+(V37*'5 15 22 payroll'!$AI$3)+W37</f>
        <v>0</v>
      </c>
      <c r="Y37" s="11" t="s">
        <v>172</v>
      </c>
      <c r="Z37" s="1"/>
      <c r="AA37" s="3"/>
      <c r="AC37" s="3"/>
    </row>
    <row r="38" spans="1:36" x14ac:dyDescent="0.25">
      <c r="A38" t="s">
        <v>235</v>
      </c>
      <c r="B38" t="s">
        <v>236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+(J38*D38)+(O38*E38)+(V38*'5 15 22 payroll'!$AI$3)+W38</f>
        <v>0</v>
      </c>
      <c r="Y38" t="s">
        <v>116</v>
      </c>
      <c r="Z38" s="8"/>
      <c r="AA38" s="3"/>
    </row>
    <row r="39" spans="1:36" x14ac:dyDescent="0.25">
      <c r="A39" t="s">
        <v>218</v>
      </c>
      <c r="B39" t="s">
        <v>190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+(J39*D39)+(O39*E39)+(V39*'5 15 22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119</v>
      </c>
      <c r="C40">
        <v>6</v>
      </c>
      <c r="D40" s="3">
        <f>+'5 15 22 payroll'!$AH$4</f>
        <v>0</v>
      </c>
      <c r="E40" s="3">
        <f>+'5 15 22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+(J40*D40)+(O40*E40)+(V40*'5 15 22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292</v>
      </c>
      <c r="B41" t="s">
        <v>192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+(J41*D41)+(O41*E41)+(V41*'5 15 22 payroll'!$AI$3)+W41</f>
        <v>0</v>
      </c>
      <c r="Y41" t="s">
        <v>116</v>
      </c>
      <c r="Z41" s="1"/>
      <c r="AA41" s="1"/>
    </row>
    <row r="42" spans="1:36" x14ac:dyDescent="0.25">
      <c r="A42" t="s">
        <v>202</v>
      </c>
      <c r="B42" t="s">
        <v>192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+(J42*D42)+(O42*E42)+(V42*'5 15 22 payroll'!$AI$3)+W42</f>
        <v>0</v>
      </c>
      <c r="Y42" t="s">
        <v>116</v>
      </c>
      <c r="Z42" s="8"/>
      <c r="AA42" s="1"/>
    </row>
    <row r="43" spans="1:36" x14ac:dyDescent="0.25">
      <c r="A43" t="s">
        <v>191</v>
      </c>
      <c r="B43" t="s">
        <v>192</v>
      </c>
      <c r="C43">
        <v>8</v>
      </c>
      <c r="D43" s="3">
        <f>+'5 15 22 payroll'!$AH$2</f>
        <v>40</v>
      </c>
      <c r="E43" s="3">
        <f>+'5 15 22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+(J43*D43)+(O43*E43)+(V43*'5 15 22 payroll'!$AI$3)+W43</f>
        <v>0</v>
      </c>
      <c r="Y43" t="s">
        <v>116</v>
      </c>
      <c r="Z43" s="1"/>
      <c r="AA43" s="1"/>
    </row>
    <row r="44" spans="1:36" x14ac:dyDescent="0.25">
      <c r="A44" t="s">
        <v>225</v>
      </c>
      <c r="B44" t="s">
        <v>192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+(J44*D44)+(O44*E44)+(V44*'5 15 22 payroll'!$AI$3)+W44</f>
        <v>0</v>
      </c>
      <c r="Y44" t="s">
        <v>116</v>
      </c>
      <c r="Z44" s="1"/>
    </row>
    <row r="45" spans="1:36" x14ac:dyDescent="0.25">
      <c r="A45" t="s">
        <v>284</v>
      </c>
      <c r="B45" t="s">
        <v>242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+(J45*D45)+(O45*E45)+(V45*'5 15 22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127</v>
      </c>
      <c r="B46" t="s">
        <v>128</v>
      </c>
      <c r="C46">
        <v>6</v>
      </c>
      <c r="D46" s="3">
        <f>+'5 15 22 payroll'!$AH$4</f>
        <v>0</v>
      </c>
      <c r="E46" s="3">
        <f>+'5 15 22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+(J46*D46)+(O46*E46)+(V46*'5 15 22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124</v>
      </c>
      <c r="B47" t="s">
        <v>125</v>
      </c>
      <c r="C47">
        <v>8</v>
      </c>
      <c r="D47" s="3">
        <f>+'5 15 22 payroll'!$AH$2</f>
        <v>40</v>
      </c>
      <c r="E47" s="3">
        <f>+'5 15 22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+(J47*D47)+(O47*E47)+(V47*'5 15 22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167</v>
      </c>
      <c r="B48" t="s">
        <v>217</v>
      </c>
      <c r="C48">
        <v>8</v>
      </c>
      <c r="D48" s="3">
        <f>+'5 15 22 payroll'!$AH$2</f>
        <v>40</v>
      </c>
      <c r="E48" s="3">
        <f>+'5 15 22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+(J48*D48)+(O48*E48)+(V48*'5 15 22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308</v>
      </c>
      <c r="B49" t="s">
        <v>309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+(J49*D49)+(O49*E49)+(V49*'5 15 22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255</v>
      </c>
      <c r="B50" t="s">
        <v>160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+(J50*D50)+(O50*E50)+(V50*'5 15 22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159</v>
      </c>
      <c r="B51" t="s">
        <v>160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+(J51*D51)+(O51*E51)+(V51*'5 15 22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129</v>
      </c>
      <c r="C52">
        <v>8</v>
      </c>
      <c r="D52" s="3">
        <f>+'5 15 22 payroll'!$AH$2</f>
        <v>40</v>
      </c>
      <c r="E52" s="3">
        <f>+'5 15 22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+(J52*D52)+(O52*E52)+(V52*'5 15 22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+'5 15 22 payroll'!#REF!</f>
        <v>#REF!</v>
      </c>
      <c r="E53" s="3" t="e">
        <f>+'5 15 22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+(J53*D53)+(O53*E53)+(V53*'5 15 22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284</v>
      </c>
      <c r="B54" t="s">
        <v>314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+(J54*D54)+(O54*E54)+(V54*'5 15 22 payroll'!$AI$3)+W54</f>
        <v>0</v>
      </c>
      <c r="Y54" t="s">
        <v>116</v>
      </c>
      <c r="Z54" s="1">
        <v>42811</v>
      </c>
      <c r="AA54" s="8" t="s">
        <v>361</v>
      </c>
      <c r="AC54" s="3">
        <f>+X54</f>
        <v>0</v>
      </c>
      <c r="AG54" s="3"/>
    </row>
    <row r="55" spans="1:33" x14ac:dyDescent="0.25">
      <c r="A55" t="s">
        <v>315</v>
      </c>
      <c r="B55" t="s">
        <v>316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+(J55*D55)+(O55*E55)+(V55*'5 15 22 payroll'!$AI$3)+W55</f>
        <v>0</v>
      </c>
      <c r="Y55" s="13" t="s">
        <v>116</v>
      </c>
      <c r="Z55" s="8"/>
      <c r="AA55" s="3" t="s">
        <v>362</v>
      </c>
      <c r="AC55" s="3">
        <v>0</v>
      </c>
    </row>
    <row r="56" spans="1:33" x14ac:dyDescent="0.25">
      <c r="A56" t="s">
        <v>315</v>
      </c>
      <c r="B56" t="s">
        <v>317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+(J56*D56)+(O56*E56)+(V56*'5 15 22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196</v>
      </c>
      <c r="B57" t="s">
        <v>257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+(J57*D57)+(O57*E57)+(V57*'5 15 22 payroll'!$AI$3)+W57</f>
        <v>0</v>
      </c>
      <c r="Y57" s="11" t="s">
        <v>327</v>
      </c>
      <c r="Z57" s="1"/>
      <c r="AA57" s="3" t="s">
        <v>361</v>
      </c>
      <c r="AC57" s="3">
        <f>+X57</f>
        <v>0</v>
      </c>
    </row>
    <row r="58" spans="1:33" x14ac:dyDescent="0.25">
      <c r="A58" t="s">
        <v>336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+(J58*D58)+(O58*E58)+(V58*'5 15 22 payroll'!$AI$3)+W58</f>
        <v>0</v>
      </c>
      <c r="Y58" s="11" t="s">
        <v>327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139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+(J59*D59)+(O59*E59)+(V59*'5 15 22 payroll'!$AI$3)+W59</f>
        <v>0</v>
      </c>
      <c r="Y59" s="11" t="s">
        <v>327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254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+(J60*D60)+(O60*E60)+(V60*'5 15 22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312</v>
      </c>
      <c r="B61" t="s">
        <v>322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+(J61*D61)+(O61*E61)+(V61*'5 15 22 payroll'!$AI$3)+W61</f>
        <v>0</v>
      </c>
      <c r="Y61" s="11" t="s">
        <v>327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+(J62*D62)+(O62*E62)+(V62*'5 15 22 payroll'!$AI$3)+W62</f>
        <v>0</v>
      </c>
      <c r="Y62" s="11" t="s">
        <v>327</v>
      </c>
      <c r="Z62" s="8"/>
      <c r="AA62" s="8"/>
      <c r="AB62" s="4"/>
      <c r="AC62" s="3">
        <f>+X62</f>
        <v>0</v>
      </c>
    </row>
    <row r="63" spans="1:33" x14ac:dyDescent="0.25">
      <c r="A63" t="s">
        <v>337</v>
      </c>
      <c r="B63" t="s">
        <v>339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+(J63*D63)+(O63*E63)+(V63*'5 15 22 payroll'!$AI$3)+W63</f>
        <v>0</v>
      </c>
      <c r="Y63" s="11" t="s">
        <v>327</v>
      </c>
      <c r="Z63" s="8"/>
      <c r="AA63" s="8"/>
      <c r="AB63" s="4"/>
      <c r="AC63" s="3">
        <v>0</v>
      </c>
      <c r="AD63" s="1"/>
    </row>
    <row r="64" spans="1:33" x14ac:dyDescent="0.25">
      <c r="A64" t="s">
        <v>328</v>
      </c>
      <c r="B64" t="s">
        <v>329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+(J64*D64)+(O64*E64)+(V64*'5 15 22 payroll'!$AI$3)+W64</f>
        <v>0</v>
      </c>
      <c r="Y64" s="11" t="s">
        <v>327</v>
      </c>
      <c r="Z64" s="8"/>
      <c r="AA64" s="3"/>
      <c r="AB64" s="4"/>
      <c r="AC64" s="3">
        <f>+X64</f>
        <v>0</v>
      </c>
    </row>
    <row r="65" spans="1:34" x14ac:dyDescent="0.25">
      <c r="A65" t="s">
        <v>312</v>
      </c>
      <c r="B65" t="s">
        <v>313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+(J65*D65)+(O65*E65)+(V65*'5 15 22 payroll'!$AI$3)+W65</f>
        <v>0</v>
      </c>
      <c r="Y65" s="11" t="s">
        <v>327</v>
      </c>
      <c r="Z65" s="1"/>
      <c r="AA65" s="8" t="s">
        <v>361</v>
      </c>
      <c r="AB65" s="4"/>
      <c r="AC65" s="3"/>
      <c r="AD65" s="1"/>
    </row>
    <row r="66" spans="1:34" x14ac:dyDescent="0.25">
      <c r="A66" s="11" t="s">
        <v>181</v>
      </c>
      <c r="B66" t="s">
        <v>370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+(J66*D66)+(O66*E66)+(V66*'5 15 22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358</v>
      </c>
      <c r="B67" t="s">
        <v>330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+(J67*D67)+(O67*E67)+(V67*'5 15 22 payroll'!$AI$3)+W67</f>
        <v>0</v>
      </c>
      <c r="Y67" s="14" t="s">
        <v>172</v>
      </c>
      <c r="Z67" s="8"/>
      <c r="AA67" s="3"/>
      <c r="AC67" s="3">
        <v>0</v>
      </c>
    </row>
    <row r="68" spans="1:34" x14ac:dyDescent="0.25">
      <c r="A68" s="11" t="s">
        <v>308</v>
      </c>
      <c r="B68" t="s">
        <v>309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+(J68*D68)+(O68*E68)+(V68*'5 15 22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259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+(J69*D69)+(O69*E69)+(W69*'5 15 22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194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+(J70*D70)+(O70*E70)+(W70*'5 15 22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+(J71*D71)+(O71*E71)+(W71*'5 15 22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+(J72*D72)+(O72*E72)+(W72*'5 15 22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221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+(J73*D73)+(O73*E73)+(W73*'5 15 22 payroll'!$AI$3)+X73</f>
        <v>0</v>
      </c>
      <c r="Z73" s="16" t="s">
        <v>172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344</v>
      </c>
      <c r="B74" s="16" t="s">
        <v>219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+(J74*D74)+(O74*E74)+(W74*'5 15 22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375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+(J75*D75)+(O75*E75)+(W75*'5 15 22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345</v>
      </c>
      <c r="B76" s="16" t="s">
        <v>213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+(J76*D76)+(O76*E76)+(W76*'5 15 22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+(J77*D77)+(O77*E77)+(W77*'5 15 22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288</v>
      </c>
      <c r="B79" s="16" t="s">
        <v>193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+(J79*D79)+(O79*E79)+(W79*'5 15 22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343</v>
      </c>
      <c r="B80" s="16" t="s">
        <v>193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+(J80*D80)+(O80*E80)+(W80*'5 15 22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289</v>
      </c>
      <c r="B81" s="16" t="s">
        <v>193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+(J81*D81)+(O81*E81)+(W81*'5 15 22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386</v>
      </c>
      <c r="B83" s="16" t="s">
        <v>378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+(J83*D83)+(O83*E83)+(W83*'5 15 22 payroll'!$AI$3)+X83</f>
        <v>0</v>
      </c>
      <c r="Z83" s="16" t="s">
        <v>172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356</v>
      </c>
      <c r="B84" s="16" t="s">
        <v>357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+(J84*D84)+(O84*E84)+(W84*'5 15 22 payroll'!$AI$3)+X84</f>
        <v>0</v>
      </c>
      <c r="Z84" s="16" t="s">
        <v>172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131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+(J85*D85)+(O85*E85)+(W85*'5 15 22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297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+(J86*D86)+(O86*E86)+(W86*'5 15 22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188</v>
      </c>
      <c r="B87" s="16" t="s">
        <v>331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+(J87*D87)+(O87*E87)+(W87*'5 15 22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163</v>
      </c>
      <c r="B88" s="16" t="s">
        <v>164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+(J88*D88)+(O88*E88)+(W88*'5 15 22 payroll'!$AI$3)+X88</f>
        <v>0</v>
      </c>
      <c r="Z88" s="25" t="s">
        <v>172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209</v>
      </c>
      <c r="B89" s="16" t="s">
        <v>210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+(J89*D89)+(O89*E89)+(W89*'5 15 22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332</v>
      </c>
      <c r="B90" s="16" t="s">
        <v>330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+(J90*D90)+(O90*E90)+(W90*'5 15 22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174</v>
      </c>
      <c r="C91" s="16">
        <v>8</v>
      </c>
      <c r="D91" s="18">
        <f>+'5 15 22 payroll'!$AH$2</f>
        <v>40</v>
      </c>
      <c r="E91" s="18">
        <f>+'5 15 22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+(J91*D91)+(O91*E91)+(W91*'5 15 22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276</v>
      </c>
      <c r="B92" s="16" t="s">
        <v>272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+(J92*D92)+(O92*E92)+(W92*'5 15 22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384</v>
      </c>
      <c r="B93" s="16" t="s">
        <v>385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+(J93*D93)+(O93*E93)+(W93*'5 15 22 payroll'!$AI$3)+X93</f>
        <v>0</v>
      </c>
      <c r="Z93" s="16" t="s">
        <v>172</v>
      </c>
      <c r="AA93" s="15"/>
      <c r="AB93" s="22"/>
      <c r="AC93" s="24"/>
    </row>
    <row r="94" spans="1:35" x14ac:dyDescent="0.25">
      <c r="A94" s="16" t="s">
        <v>229</v>
      </c>
      <c r="B94" s="16" t="s">
        <v>382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+(J94*D94)+(O94*E94)+(W94*'5 15 22 payroll'!$AI$3)+X94</f>
        <v>0</v>
      </c>
      <c r="Z94" s="16" t="s">
        <v>172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169</v>
      </c>
      <c r="B95" s="16" t="s">
        <v>232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+(J95*D95)+(O95*E95)+(W95*'5 15 22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231</v>
      </c>
      <c r="B96" s="16" t="s">
        <v>232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+(J96*D96)+(O96*E96)+(W96*'5 15 22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342</v>
      </c>
      <c r="B98" s="16" t="s">
        <v>143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+(J98*D98)+(O98*E98)+(W98*'5 15 22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355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+(J99*D99)+(O99*E99)+(W99*'5 15 22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368</v>
      </c>
      <c r="B100" s="16" t="s">
        <v>369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+(J100*D100)+(O100*E100)+(W100*'5 15 22 payroll'!$AI$3)+X100</f>
        <v>0</v>
      </c>
      <c r="Z100" s="16" t="s">
        <v>333</v>
      </c>
      <c r="AA100" s="22"/>
      <c r="AB100" s="18"/>
      <c r="AC100" s="15"/>
    </row>
    <row r="101" spans="1:37" x14ac:dyDescent="0.25">
      <c r="A101" s="16" t="s">
        <v>277</v>
      </c>
      <c r="B101" s="16" t="s">
        <v>318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+(J101*D101)+(O101*E101)+(W101*'5 15 22 payroll'!$AI$3)+X101</f>
        <v>0</v>
      </c>
      <c r="Z101" s="27" t="s">
        <v>333</v>
      </c>
      <c r="AA101" s="15"/>
      <c r="AB101" s="18"/>
      <c r="AC101" s="16"/>
    </row>
    <row r="102" spans="1:37" x14ac:dyDescent="0.25">
      <c r="A102" s="27" t="s">
        <v>286</v>
      </c>
      <c r="B102" s="16" t="s">
        <v>287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+(J102*D102)+(O102*E102)+(W102*'5 15 22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+(J103*D103)+(O103*E103)+(W103*'5 15 22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304</v>
      </c>
      <c r="B104" s="16" t="s">
        <v>222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+(J104*D104)+(O104*E104)+(W104*'5 15 22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356</v>
      </c>
      <c r="B105" s="16" t="s">
        <v>371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+(J105*D105)+(O105*E105)+(W105*'5 15 22 payroll'!$AI$3)+X105</f>
        <v>0</v>
      </c>
      <c r="Z105" s="16" t="s">
        <v>172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+(J106*D106)+(O106*E106)+(W106*'5 15 22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265</v>
      </c>
      <c r="B107" s="16" t="s">
        <v>266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+(J107*D107)+(O107*E107)+(W107*'5 15 22 payroll'!$AI$3)+X107</f>
        <v>0</v>
      </c>
      <c r="Z107" s="16" t="s">
        <v>360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+(J108*D108)+(O108*E108)+(W108*'5 15 22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389</v>
      </c>
      <c r="B109" s="16" t="s">
        <v>390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+(J109*D109)+(O109*E109)+(W109*'5 15 22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263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+(J110*D110)+(O110*E110)+(W110*'5 15 22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+(J111*D111)+(O111*E111)+(W111*'5 15 22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349</v>
      </c>
      <c r="B112" s="16" t="s">
        <v>278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+(J112*D112)+(O112*E112)+(W112*'5 15 22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387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+(J113*D113)+(O113*E113)+(W113*'5 15 22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350</v>
      </c>
      <c r="B114" s="16" t="s">
        <v>348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+(J114*D114)+(O114*E114)+(W114*'5 15 22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188</v>
      </c>
      <c r="B115" s="16" t="s">
        <v>189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+(J115*D115)+(O115*E115)+(W115*'5 15 22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+(J116*D116)+(O116*E116)+(W116*'5 15 22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256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+(J117*D117)+(O117*E117)+(W117*'5 15 22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267</v>
      </c>
      <c r="B118" s="16" t="s">
        <v>268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+(J118*D118)+(O118*E118)+(W118*'5 15 22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243</v>
      </c>
      <c r="B119" s="16" t="s">
        <v>374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+(J119*D119)+(O119*E119)+(W119*'5 15 22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296</v>
      </c>
      <c r="B120" s="16" t="s">
        <v>297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+(J120*D120)+(O120*E120)+(W120*'5 15 22 payroll'!$AI$3)+X120</f>
        <v>0</v>
      </c>
      <c r="Z120" t="s">
        <v>411</v>
      </c>
      <c r="AA120" s="15"/>
    </row>
    <row r="121" spans="1:34" x14ac:dyDescent="0.25">
      <c r="A121" s="16" t="s">
        <v>298</v>
      </c>
      <c r="B121" s="16" t="s">
        <v>297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+(J121*D121)+(O121*E121)+(W121*'5 15 22 payroll'!$AI$3)+X121</f>
        <v>0</v>
      </c>
      <c r="Z121" s="16" t="s">
        <v>116</v>
      </c>
      <c r="AA121" s="15"/>
    </row>
    <row r="122" spans="1:34" x14ac:dyDescent="0.25">
      <c r="A122" t="s">
        <v>231</v>
      </c>
      <c r="B122" t="s">
        <v>414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+(J122*D122)+(O122*E122)+(W122*'5 15 22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+(J123*D123)+(O123*E123)+(W123*'5 15 22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353</v>
      </c>
      <c r="B124" s="16" t="s">
        <v>354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+(J124*D124)+(O124*E124)+(W124*'5 15 22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+(J125*D125)+(O125*E125)+(W125*'5 15 22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402</v>
      </c>
      <c r="B126" t="s">
        <v>401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+(J126*D126)+(O126*E126)+(W126*'5 15 22 payroll'!$AI$3)+X126</f>
        <v>0</v>
      </c>
      <c r="Z126" s="11" t="s">
        <v>172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319</v>
      </c>
      <c r="B127" s="16" t="s">
        <v>320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+(J127*D127)+(O127*E127)+(W127*'5 15 22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321</v>
      </c>
      <c r="B128" s="16" t="s">
        <v>320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+(J128*D128)+(O128*E128)+(W128*'5 15 22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379</v>
      </c>
      <c r="B129" s="16" t="s">
        <v>380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+(J129*D129)+(O129*E129)+(W129*'5 15 22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407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+(J130*D130)+(O130*E130)+(W130*'5 15 22 payroll'!$AI$3)+X130</f>
        <v>0</v>
      </c>
      <c r="Z130" s="11" t="s">
        <v>172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326</v>
      </c>
      <c r="B131" s="16" t="s">
        <v>226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+(J131*D131)+(O131*E131)+(W131*'5 15 22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+(J132*D132)+(O132*E132)+(W132*'5 15 22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160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+(J133*D133)+(O133*E133)+(W133*'5 15 22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211</v>
      </c>
      <c r="B134" s="16" t="s">
        <v>180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+(J134*D134)+(O134*E134)+(W134*'5 15 22 payroll'!$AI$3)+X134</f>
        <v>0</v>
      </c>
      <c r="Z134" s="16" t="s">
        <v>205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222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+(J135*D135)+(O135*E135)+(W135*'5 15 22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300</v>
      </c>
      <c r="B136" s="16" t="s">
        <v>301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+(J136*D136)+(O136*E136)+(W136*'5 15 22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347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+(J137*D137)+(O137*E137)+(W137*'5 15 22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409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+(J138*D138)+(O138*E138)+(W138*'5 15 22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+(J139*D139)+(O139*E139)+(W139*'5 15 22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294</v>
      </c>
      <c r="B140" s="16" t="s">
        <v>295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+(J140*D140)+(O140*E140)+(W140*'5 15 22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367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+(J142*D142)+(O142*E142)+(W142*'5 15 22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405</v>
      </c>
      <c r="B143" t="s">
        <v>406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+(J143*D143)+(O143*E143)+(W143*'5 15 22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403</v>
      </c>
      <c r="B144" t="s">
        <v>404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+(J144*D144)+(O144*E144)+(W144*'5 15 22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325</v>
      </c>
      <c r="B145" s="16" t="s">
        <v>187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+(J145*D145)+(O145*E145)+(W145*'5 15 22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+(J146*D146)+(O146*E146)+(W146*'5 15 22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389</v>
      </c>
      <c r="B147" s="16" t="s">
        <v>390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+(J147*D147)+(O147*E147)+(W147*'5 15 22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181</v>
      </c>
      <c r="B148" s="16" t="s">
        <v>278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+(J148*D148)+(O148*E148)+(W148*'5 15 22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440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+(J149*D149)+(O149*E149)+(W149*'5 15 22 payroll'!$AI$3)+X149</f>
        <v>0</v>
      </c>
      <c r="Z149" t="s">
        <v>116</v>
      </c>
      <c r="AA149" s="22"/>
      <c r="AB149" s="18"/>
      <c r="AC149" s="24"/>
    </row>
    <row r="150" spans="1:34" x14ac:dyDescent="0.25">
      <c r="A150" s="44" t="s">
        <v>315</v>
      </c>
      <c r="B150" s="44" t="s">
        <v>317</v>
      </c>
      <c r="C150" s="44">
        <v>8</v>
      </c>
      <c r="D150" s="38">
        <v>29</v>
      </c>
      <c r="E150" s="30">
        <v>25</v>
      </c>
      <c r="F150" s="31"/>
      <c r="G150" s="34"/>
      <c r="H150" s="34"/>
      <c r="I150" s="42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+(J150*D150)+(O150*E150)+(X150*'5 15 22 payroll'!$AI$3)+Y150</f>
        <v>0</v>
      </c>
      <c r="AA150" s="36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323</v>
      </c>
      <c r="B151" s="31" t="s">
        <v>324</v>
      </c>
      <c r="C151" s="31">
        <v>7</v>
      </c>
      <c r="D151" s="38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+(J151*D151)+(O151*E151)+(X151*'5 15 22 payroll'!$AI$3)+Y151</f>
        <v>0</v>
      </c>
      <c r="AA151" s="36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4" t="s">
        <v>296</v>
      </c>
      <c r="B152" s="44" t="s">
        <v>297</v>
      </c>
      <c r="C152" s="44">
        <v>8</v>
      </c>
      <c r="D152" s="38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+(J152*D152)+(O152*E152)+(X152*'5 15 22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44" t="s">
        <v>298</v>
      </c>
      <c r="B153" s="44" t="s">
        <v>297</v>
      </c>
      <c r="C153" s="44">
        <v>8</v>
      </c>
      <c r="D153" s="38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+(J153*D153)+(O153*E153)+(X153*'5 15 22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44" t="s">
        <v>449</v>
      </c>
      <c r="B154" s="44" t="s">
        <v>450</v>
      </c>
      <c r="C154" s="44">
        <v>8</v>
      </c>
      <c r="D154" s="38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+(J154*D154)+(O154*E154)+(X154*'5 15 22 payroll'!$AI$3)+Y154</f>
        <v>0</v>
      </c>
      <c r="AA154" s="11" t="s">
        <v>172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51</v>
      </c>
      <c r="B155" s="31" t="s">
        <v>453</v>
      </c>
      <c r="C155" s="44">
        <v>8</v>
      </c>
      <c r="D155" s="38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+(J155*D155)+(O155*E155)+(X155*'5 15 22 payroll'!$AI$3)+Y155</f>
        <v>0</v>
      </c>
      <c r="AA155" s="11" t="s">
        <v>172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4" t="s">
        <v>243</v>
      </c>
      <c r="B156" s="44" t="s">
        <v>392</v>
      </c>
      <c r="C156" s="44">
        <v>8</v>
      </c>
      <c r="D156" s="38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+(J156*D156)+(O156*E156)+(X156*'5 15 22 payroll'!$AI$3)+Y156</f>
        <v>0</v>
      </c>
      <c r="AA156" s="36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44" t="s">
        <v>261</v>
      </c>
      <c r="B157" s="44" t="s">
        <v>262</v>
      </c>
      <c r="C157" s="44">
        <v>8</v>
      </c>
      <c r="D157" s="38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+(J157*D157)+(O157*E157)+(X157*'5 15 22 payroll'!$AI$3)+Y157</f>
        <v>0</v>
      </c>
      <c r="AA157" s="36" t="s">
        <v>116</v>
      </c>
      <c r="AB157" s="15"/>
      <c r="AC157" s="18"/>
      <c r="AD157" s="16">
        <f t="shared" si="42"/>
        <v>0</v>
      </c>
    </row>
    <row r="158" spans="1:34" x14ac:dyDescent="0.25">
      <c r="A158" s="44" t="s">
        <v>451</v>
      </c>
      <c r="B158" s="44" t="s">
        <v>316</v>
      </c>
      <c r="C158" s="44">
        <v>8</v>
      </c>
      <c r="D158" s="38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+(J158*D158)+(O158*E158)+(X158*'5 15 22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44" t="s">
        <v>34</v>
      </c>
      <c r="B159" s="44" t="s">
        <v>247</v>
      </c>
      <c r="C159" s="44">
        <v>8</v>
      </c>
      <c r="D159" s="38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+(J159*D159)+(O159*E159)+(X159*'5 15 22 payroll'!$AI$3)+Y159</f>
        <v>0</v>
      </c>
      <c r="AA159" s="36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44" t="s">
        <v>415</v>
      </c>
      <c r="B160" s="44" t="s">
        <v>416</v>
      </c>
      <c r="C160" s="44">
        <v>5</v>
      </c>
      <c r="D160" s="38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+(J160*D160)+(O160*E160)+(X160*'5 15 22 payroll'!$AI$3)+Y160</f>
        <v>0</v>
      </c>
      <c r="AA160" s="11" t="s">
        <v>172</v>
      </c>
      <c r="AB160" s="15"/>
      <c r="AC160" s="18"/>
      <c r="AD160" s="16">
        <f t="shared" si="42"/>
        <v>0</v>
      </c>
      <c r="AE160" s="18"/>
    </row>
    <row r="161" spans="1:35" x14ac:dyDescent="0.25">
      <c r="A161" s="44" t="s">
        <v>21</v>
      </c>
      <c r="B161" s="44" t="s">
        <v>126</v>
      </c>
      <c r="C161" s="44">
        <v>8</v>
      </c>
      <c r="D161" s="38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+(J161*D161)+(O161*E161)+(X161*'5 15 22 payroll'!$AI$3)+Y161</f>
        <v>0</v>
      </c>
      <c r="AA161" s="36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4" t="s">
        <v>356</v>
      </c>
      <c r="B162" s="44" t="s">
        <v>221</v>
      </c>
      <c r="C162" s="44">
        <v>8</v>
      </c>
      <c r="D162" s="38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+(J162*D162)+(O162*E162)+(X162*'5 15 22 payroll'!$AI$3)+Y162</f>
        <v>0</v>
      </c>
      <c r="AA162" s="36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4" t="s">
        <v>76</v>
      </c>
      <c r="B163" s="44" t="s">
        <v>155</v>
      </c>
      <c r="C163" s="44">
        <v>8</v>
      </c>
      <c r="D163" s="38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+(J163*D163)+(O163*E163)+(X163*'5 15 22 payroll'!$AI$3)+Y163</f>
        <v>0</v>
      </c>
      <c r="AA163" s="36" t="s">
        <v>116</v>
      </c>
      <c r="AB163" s="15"/>
      <c r="AC163" s="22"/>
      <c r="AD163" s="16">
        <f t="shared" si="42"/>
        <v>0</v>
      </c>
    </row>
    <row r="164" spans="1:35" x14ac:dyDescent="0.25">
      <c r="A164" s="44" t="s">
        <v>393</v>
      </c>
      <c r="B164" s="44" t="s">
        <v>394</v>
      </c>
      <c r="C164" s="44">
        <v>8</v>
      </c>
      <c r="D164" s="38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+(J164*D164)+(O164*E164)+(X164*'5 15 22 payroll'!$AI$3)+Y164</f>
        <v>0</v>
      </c>
      <c r="AA164" s="36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4" t="s">
        <v>70</v>
      </c>
      <c r="B165" s="44" t="s">
        <v>133</v>
      </c>
      <c r="C165" s="44">
        <v>8</v>
      </c>
      <c r="D165" s="38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+(J165*D165)+(O165*E165)+(X165*'5 15 22 payroll'!$AI$3)+Y165</f>
        <v>0</v>
      </c>
      <c r="AA165" s="36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44" t="s">
        <v>248</v>
      </c>
      <c r="B166" s="44" t="s">
        <v>249</v>
      </c>
      <c r="C166" s="44">
        <v>8</v>
      </c>
      <c r="D166" s="38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+(J166*D166)+(O166*E166)+(X166*'5 15 22 payroll'!$AI$3)+Y166</f>
        <v>0</v>
      </c>
      <c r="AA166" s="36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44" t="s">
        <v>66</v>
      </c>
      <c r="B167" s="44" t="s">
        <v>237</v>
      </c>
      <c r="C167" s="44">
        <v>8</v>
      </c>
      <c r="D167" s="38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+(J167*D167)+(O167*E167)+(X167*'5 15 22 payroll'!$AI$3)+Y167</f>
        <v>0</v>
      </c>
      <c r="AA167" s="36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4" t="s">
        <v>437</v>
      </c>
      <c r="B168" s="44" t="s">
        <v>438</v>
      </c>
      <c r="C168" s="44">
        <v>8</v>
      </c>
      <c r="D168" s="38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+(J168*D168)+(O168*E168)+(X168*'5 15 22 payroll'!$AI$3)+Y168</f>
        <v>0</v>
      </c>
      <c r="AA168" t="s">
        <v>172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454</v>
      </c>
      <c r="B169" s="31" t="s">
        <v>455</v>
      </c>
      <c r="C169" s="31">
        <v>8</v>
      </c>
      <c r="D169" s="38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+(J169*D169)+(O169*E169)+(X169*'5 15 22 payroll'!$AI$3)+Y169</f>
        <v>0</v>
      </c>
      <c r="AA169" t="s">
        <v>172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127</v>
      </c>
      <c r="B170" s="31" t="s">
        <v>128</v>
      </c>
      <c r="C170" s="31">
        <v>7</v>
      </c>
      <c r="D170" s="38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+(J170*D170)+(O170*E170)+(X170*'5 15 22 payroll'!$AI$3)+Y170</f>
        <v>0</v>
      </c>
      <c r="AA170" s="37" t="s">
        <v>172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89</v>
      </c>
      <c r="B171" s="31" t="s">
        <v>139</v>
      </c>
      <c r="C171" s="31">
        <v>8</v>
      </c>
      <c r="D171" s="38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+(J171*D171)+(O171*E171)+(X171*'5 15 22 payroll'!$AI$3)+Y171</f>
        <v>0</v>
      </c>
      <c r="AA171" s="36" t="s">
        <v>395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4" t="s">
        <v>138</v>
      </c>
      <c r="B172" s="44" t="s">
        <v>139</v>
      </c>
      <c r="C172" s="44">
        <v>5</v>
      </c>
      <c r="D172" s="38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+(J172*D172)+(O172*E172)+(X172*'5 15 22 payroll'!$AI$3)+Y172</f>
        <v>0</v>
      </c>
      <c r="AA172" s="36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4" t="s">
        <v>391</v>
      </c>
      <c r="B173" s="44" t="s">
        <v>11</v>
      </c>
      <c r="C173" s="44">
        <v>8</v>
      </c>
      <c r="D173" s="38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+(J173*D173)+(O173*E173)+(X173*'5 15 22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4" t="s">
        <v>28</v>
      </c>
      <c r="B174" s="44" t="s">
        <v>11</v>
      </c>
      <c r="C174" s="44">
        <v>6</v>
      </c>
      <c r="D174" s="38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+(J174*D174)+(O174*E174)+(X174*'5 15 22 payroll'!$AI$3)+Y174</f>
        <v>0</v>
      </c>
      <c r="AA174" s="36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85</v>
      </c>
      <c r="B175" s="31" t="s">
        <v>376</v>
      </c>
      <c r="C175" s="31">
        <v>8</v>
      </c>
      <c r="D175" s="38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+(J175*D175)+(O175*E175)+(X175*'5 15 22 payroll'!$AI$3)+Y175</f>
        <v>0</v>
      </c>
      <c r="AA175" s="36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44" t="s">
        <v>9</v>
      </c>
      <c r="B176" s="44" t="s">
        <v>141</v>
      </c>
      <c r="C176" s="44">
        <v>7</v>
      </c>
      <c r="D176" s="38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+(J176*D176)+(O176*E176)+(X176*'5 15 22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4" t="s">
        <v>137</v>
      </c>
      <c r="B177" s="44" t="s">
        <v>260</v>
      </c>
      <c r="C177" s="44">
        <v>8</v>
      </c>
      <c r="D177" s="38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+(J177*D177)+(O177*E177)+(X177*'5 15 22 payroll'!$AI$3)+Y177</f>
        <v>0</v>
      </c>
      <c r="AA177" s="36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4" t="s">
        <v>135</v>
      </c>
      <c r="B178" s="44" t="s">
        <v>136</v>
      </c>
      <c r="C178" s="44">
        <v>8</v>
      </c>
      <c r="D178" s="38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+(J178*D178)+(O178*E178)+(X178*'5 15 22 payroll'!$AI$3)+Y178</f>
        <v>0</v>
      </c>
      <c r="AA178" s="36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4" t="s">
        <v>368</v>
      </c>
      <c r="B179" s="44" t="s">
        <v>369</v>
      </c>
      <c r="C179" s="44">
        <v>8</v>
      </c>
      <c r="D179" s="38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+(J179*D179)+(O179*E179)+(X179*'5 15 22 payroll'!$AI$3)+Y179</f>
        <v>0</v>
      </c>
      <c r="AA179" t="s">
        <v>172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4" t="s">
        <v>206</v>
      </c>
      <c r="B180" s="44" t="s">
        <v>179</v>
      </c>
      <c r="C180" s="44">
        <v>8</v>
      </c>
      <c r="D180" s="38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+(J180*D180)+(O180*E180)+(X180*'5 15 22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4" t="s">
        <v>93</v>
      </c>
      <c r="B181" s="44" t="s">
        <v>179</v>
      </c>
      <c r="C181" s="44">
        <v>8</v>
      </c>
      <c r="D181" s="38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+(J181*D181)+(O181*E181)+(X181*'5 15 22 payroll'!$AI$3)+Y181</f>
        <v>0</v>
      </c>
      <c r="AA181" s="36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4" t="s">
        <v>58</v>
      </c>
      <c r="B182" s="44" t="s">
        <v>59</v>
      </c>
      <c r="C182" s="44">
        <v>8</v>
      </c>
      <c r="D182" s="38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+(J182*D182)+(O182*E182)+(X182*'5 15 22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48</v>
      </c>
      <c r="B183" s="31" t="s">
        <v>144</v>
      </c>
      <c r="C183" s="31">
        <v>6</v>
      </c>
      <c r="D183" s="39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+(J183*D183)+(O183*E183)+(X183*'5 15 22 payroll'!$AI$3)+Y183</f>
        <v>0</v>
      </c>
      <c r="AA183" s="36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4" t="s">
        <v>421</v>
      </c>
      <c r="B184" s="44" t="s">
        <v>422</v>
      </c>
      <c r="C184" s="44">
        <v>8</v>
      </c>
      <c r="D184" s="38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+(J184*D184)+(O184*E184)+(X184*'5 15 22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4" t="s">
        <v>21</v>
      </c>
      <c r="B185" s="44" t="s">
        <v>24</v>
      </c>
      <c r="C185" s="44">
        <v>8</v>
      </c>
      <c r="D185" s="38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+(J185*D185)+(O185*E185)+(X185*'5 15 22 payroll'!$AI$3)+Y185</f>
        <v>0</v>
      </c>
      <c r="AA185" s="36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334</v>
      </c>
      <c r="B186" s="31" t="s">
        <v>335</v>
      </c>
      <c r="C186" s="31">
        <v>8</v>
      </c>
      <c r="D186" s="38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+(J186*D186)+(O186*E186)+(X186*'5 15 22 payroll'!$AI$3)+Y186</f>
        <v>0</v>
      </c>
      <c r="AA186" s="36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4" t="s">
        <v>184</v>
      </c>
      <c r="B187" s="44" t="s">
        <v>123</v>
      </c>
      <c r="C187" s="44">
        <v>8</v>
      </c>
      <c r="D187" s="38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+(J187*D187)+(O187*E187)+(X187*'5 15 22 payroll'!$AI$3)+Y187</f>
        <v>0</v>
      </c>
      <c r="AA187" s="36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4" t="s">
        <v>207</v>
      </c>
      <c r="B188" s="44" t="s">
        <v>431</v>
      </c>
      <c r="C188" s="44">
        <v>8</v>
      </c>
      <c r="D188" s="38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+(J188*D188)+(O188*E188)+(X188*'5 15 22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4" t="s">
        <v>22</v>
      </c>
      <c r="B189" s="44" t="s">
        <v>148</v>
      </c>
      <c r="C189" s="44">
        <v>8</v>
      </c>
      <c r="D189" s="38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+(J189*D189)+(O189*E189)+(X189*'5 15 22 payroll'!$AI$3)+Y189</f>
        <v>0</v>
      </c>
      <c r="AA189" s="36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4" t="s">
        <v>412</v>
      </c>
      <c r="B190" s="44" t="s">
        <v>148</v>
      </c>
      <c r="C190" s="44">
        <v>8</v>
      </c>
      <c r="D190" s="38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+(J190*D190)+(O190*E190)+(X190*'5 15 22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4" t="s">
        <v>22</v>
      </c>
      <c r="B191" s="44" t="s">
        <v>178</v>
      </c>
      <c r="C191" s="44">
        <v>6</v>
      </c>
      <c r="D191" s="38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+(J191*D191)+(O191*E191)+(X191*'5 15 22 payroll'!$AI$3)+Y191</f>
        <v>0</v>
      </c>
      <c r="AA191" s="36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+'5 15 22 payroll'!J49+'5 15 22 payroll'!O49</f>
        <v>0</v>
      </c>
      <c r="AE192" s="18"/>
      <c r="AF192" s="15"/>
      <c r="AG192" s="16"/>
    </row>
    <row r="193" spans="1:33" x14ac:dyDescent="0.25">
      <c r="A193" s="44" t="s">
        <v>120</v>
      </c>
      <c r="B193" s="44" t="s">
        <v>83</v>
      </c>
      <c r="C193" s="44">
        <v>6</v>
      </c>
      <c r="D193" s="38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+(J193*D193)+(O193*E193)+(X193*'5 15 22 payroll'!$AI$3)+Y193</f>
        <v>0</v>
      </c>
      <c r="AA193" s="36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4" t="s">
        <v>363</v>
      </c>
      <c r="B194" s="44" t="s">
        <v>364</v>
      </c>
      <c r="C194" s="44">
        <v>8</v>
      </c>
      <c r="D194" s="38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+(J194*D194)+(O194*E194)+(X194*'5 15 22 payroll'!$AI$3)+Y194</f>
        <v>0</v>
      </c>
      <c r="AA194" s="36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410</v>
      </c>
      <c r="B195" s="31" t="s">
        <v>226</v>
      </c>
      <c r="C195" s="31">
        <v>8</v>
      </c>
      <c r="D195" s="38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+(J195*D195)+(O195*E195)+(X195*'5 15 22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4" t="s">
        <v>169</v>
      </c>
      <c r="B196" s="44" t="s">
        <v>226</v>
      </c>
      <c r="C196" s="44">
        <v>6</v>
      </c>
      <c r="D196" s="38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+(J196*D196)+(O196*E196)+(X196*'5 15 22 payroll'!$AI$3)+Y196</f>
        <v>0</v>
      </c>
      <c r="AA196" s="36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4" t="s">
        <v>54</v>
      </c>
      <c r="B197" s="44" t="s">
        <v>55</v>
      </c>
      <c r="C197" s="44">
        <v>6</v>
      </c>
      <c r="D197" s="38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+(J197*D197)+(O197*E197)+(X197*'5 15 22 payroll'!$AI$3)+Y197</f>
        <v>0</v>
      </c>
      <c r="AA197" s="36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4" t="s">
        <v>9</v>
      </c>
      <c r="B198" s="44" t="s">
        <v>440</v>
      </c>
      <c r="C198" s="44">
        <v>8</v>
      </c>
      <c r="D198" s="38">
        <v>29</v>
      </c>
      <c r="E198" s="30">
        <v>25</v>
      </c>
      <c r="F198" s="34"/>
      <c r="G198" s="34"/>
      <c r="H198" s="34"/>
      <c r="I198" s="43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+(J198*D198)+(O198*E198)+(X198*'5 15 22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4" t="s">
        <v>186</v>
      </c>
      <c r="B199" s="44" t="s">
        <v>185</v>
      </c>
      <c r="C199" s="44">
        <v>6</v>
      </c>
      <c r="D199" s="38">
        <v>40</v>
      </c>
      <c r="E199" s="30">
        <v>29</v>
      </c>
      <c r="F199" s="35"/>
      <c r="G199" s="31"/>
      <c r="H199" s="34"/>
      <c r="I199" s="43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+(J199*D199)+(O199*E199)+(X199*'5 15 22 payroll'!$AI$3)+Y199</f>
        <v>0</v>
      </c>
      <c r="AA199" s="36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4" t="s">
        <v>51</v>
      </c>
      <c r="B200" s="44" t="s">
        <v>185</v>
      </c>
      <c r="C200" s="44">
        <v>6</v>
      </c>
      <c r="D200" s="38">
        <v>40</v>
      </c>
      <c r="E200" s="30">
        <v>29</v>
      </c>
      <c r="F200" s="35"/>
      <c r="G200" s="31"/>
      <c r="H200" s="34"/>
      <c r="I200" s="43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+(J200*D200)+(O200*E200)+(X200*'5 15 22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44" t="s">
        <v>34</v>
      </c>
      <c r="B202" s="44" t="s">
        <v>61</v>
      </c>
    </row>
    <row r="203" spans="1:33" x14ac:dyDescent="0.25">
      <c r="A203" s="44" t="s">
        <v>373</v>
      </c>
      <c r="B203" s="44" t="s">
        <v>281</v>
      </c>
    </row>
    <row r="204" spans="1:33" x14ac:dyDescent="0.25">
      <c r="A204" s="44" t="s">
        <v>388</v>
      </c>
      <c r="B204" s="44" t="s">
        <v>281</v>
      </c>
    </row>
    <row r="205" spans="1:33" x14ac:dyDescent="0.25">
      <c r="A205" s="44" t="s">
        <v>240</v>
      </c>
      <c r="B205" s="44" t="s">
        <v>94</v>
      </c>
    </row>
    <row r="206" spans="1:33" x14ac:dyDescent="0.25">
      <c r="A206" s="44" t="s">
        <v>1</v>
      </c>
      <c r="B206" s="44" t="s">
        <v>94</v>
      </c>
    </row>
    <row r="207" spans="1:33" x14ac:dyDescent="0.25">
      <c r="A207" s="44" t="s">
        <v>120</v>
      </c>
      <c r="B207" s="44" t="s">
        <v>94</v>
      </c>
    </row>
    <row r="208" spans="1:33" x14ac:dyDescent="0.25">
      <c r="A208" s="35" t="s">
        <v>308</v>
      </c>
      <c r="B208" s="35" t="s">
        <v>461</v>
      </c>
    </row>
    <row r="209" spans="1:27" x14ac:dyDescent="0.25">
      <c r="A209" s="44" t="s">
        <v>0</v>
      </c>
      <c r="B209" s="44" t="s">
        <v>443</v>
      </c>
    </row>
    <row r="210" spans="1:27" x14ac:dyDescent="0.25">
      <c r="A210" s="44" t="s">
        <v>182</v>
      </c>
      <c r="B210" s="44" t="s">
        <v>183</v>
      </c>
    </row>
    <row r="211" spans="1:27" x14ac:dyDescent="0.25">
      <c r="A211" s="44" t="s">
        <v>214</v>
      </c>
      <c r="B211" s="44" t="s">
        <v>183</v>
      </c>
    </row>
    <row r="212" spans="1:27" x14ac:dyDescent="0.25">
      <c r="A212" s="44" t="s">
        <v>243</v>
      </c>
      <c r="B212" s="44" t="s">
        <v>423</v>
      </c>
    </row>
    <row r="213" spans="1:27" x14ac:dyDescent="0.25">
      <c r="A213" s="44" t="s">
        <v>424</v>
      </c>
      <c r="B213" s="44" t="s">
        <v>425</v>
      </c>
    </row>
    <row r="214" spans="1:27" x14ac:dyDescent="0.25">
      <c r="A214" s="44" t="s">
        <v>426</v>
      </c>
      <c r="B214" s="44" t="s">
        <v>427</v>
      </c>
    </row>
    <row r="215" spans="1:27" x14ac:dyDescent="0.25">
      <c r="A215" s="31" t="s">
        <v>290</v>
      </c>
      <c r="B215" s="31" t="s">
        <v>291</v>
      </c>
    </row>
    <row r="216" spans="1:27" x14ac:dyDescent="0.25">
      <c r="A216" s="44" t="s">
        <v>417</v>
      </c>
      <c r="B216" s="44" t="s">
        <v>418</v>
      </c>
    </row>
    <row r="217" spans="1:27" x14ac:dyDescent="0.25">
      <c r="A217" s="44" t="s">
        <v>140</v>
      </c>
      <c r="B217" s="44" t="s">
        <v>71</v>
      </c>
    </row>
    <row r="218" spans="1:27" x14ac:dyDescent="0.25">
      <c r="A218" s="44" t="s">
        <v>253</v>
      </c>
      <c r="B218" s="44" t="s">
        <v>71</v>
      </c>
    </row>
    <row r="219" spans="1:27" x14ac:dyDescent="0.25">
      <c r="A219" s="44" t="s">
        <v>70</v>
      </c>
      <c r="B219" s="44" t="s">
        <v>71</v>
      </c>
    </row>
    <row r="220" spans="1:27" x14ac:dyDescent="0.25">
      <c r="A220" s="44" t="s">
        <v>29</v>
      </c>
      <c r="B220" s="44" t="s">
        <v>30</v>
      </c>
      <c r="C220" s="31"/>
      <c r="D220" s="31"/>
      <c r="E220" s="34"/>
      <c r="F220" s="34"/>
      <c r="G220" s="16">
        <f>COUNT(C220:F220)</f>
        <v>0</v>
      </c>
      <c r="H220" s="34"/>
      <c r="I220" s="34"/>
      <c r="J220" s="34"/>
      <c r="K220" s="35"/>
      <c r="L220" s="16">
        <f>COUNT(H220:K220)</f>
        <v>0</v>
      </c>
      <c r="M220" s="31"/>
      <c r="N220" s="31"/>
      <c r="O220" s="31"/>
      <c r="P220" s="31"/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6" t="s">
        <v>116</v>
      </c>
      <c r="Y220" s="15"/>
      <c r="Z220" s="18"/>
      <c r="AA220" s="16"/>
    </row>
    <row r="221" spans="1:27" x14ac:dyDescent="0.25">
      <c r="A221" s="31" t="s">
        <v>439</v>
      </c>
      <c r="B221" s="31" t="s">
        <v>436</v>
      </c>
      <c r="C221" s="35"/>
      <c r="D221" s="35"/>
      <c r="E221" s="34"/>
      <c r="F221" s="34"/>
      <c r="G221" s="16">
        <f>COUNT(C221:F221)</f>
        <v>0</v>
      </c>
      <c r="H221" s="34"/>
      <c r="I221" s="34"/>
      <c r="J221" s="34"/>
      <c r="K221" s="34"/>
      <c r="L221" s="16">
        <f>COUNT(H221:K221)</f>
        <v>0</v>
      </c>
      <c r="M221" s="35"/>
      <c r="N221" s="35"/>
      <c r="O221" s="35"/>
      <c r="P221" s="35"/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44" t="s">
        <v>56</v>
      </c>
      <c r="B222" s="44" t="s">
        <v>57</v>
      </c>
      <c r="C222" s="35"/>
      <c r="D222" s="31"/>
      <c r="E222" s="34"/>
      <c r="F222" s="34"/>
      <c r="G222" s="16">
        <f>COUNT(C222:F222)</f>
        <v>0</v>
      </c>
      <c r="H222" s="34"/>
      <c r="I222" s="34"/>
      <c r="J222" s="34"/>
      <c r="K222" s="34"/>
      <c r="L222" s="16">
        <f>COUNT(H222:K222)</f>
        <v>0</v>
      </c>
      <c r="M222" s="35"/>
      <c r="N222" s="31"/>
      <c r="O222" s="35"/>
      <c r="P222" s="31"/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6" t="s">
        <v>116</v>
      </c>
      <c r="Y222" s="15"/>
      <c r="Z222" s="18"/>
      <c r="AA222" s="16"/>
    </row>
    <row r="223" spans="1:27" x14ac:dyDescent="0.25">
      <c r="A223" s="44" t="s">
        <v>48</v>
      </c>
      <c r="B223" s="44" t="s">
        <v>84</v>
      </c>
      <c r="C223" s="31"/>
      <c r="D223" s="31"/>
      <c r="E223" s="31"/>
      <c r="F223" s="31"/>
      <c r="G223" s="16">
        <f>COUNT(C223:F223)</f>
        <v>0</v>
      </c>
      <c r="H223" s="34"/>
      <c r="I223" s="34"/>
      <c r="J223" s="34"/>
      <c r="K223" s="31"/>
      <c r="L223" s="16">
        <f>COUNT(H223:K223)</f>
        <v>0</v>
      </c>
      <c r="M223" s="31"/>
      <c r="N223" s="31"/>
      <c r="O223" s="31"/>
      <c r="P223" s="31"/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6" t="s">
        <v>116</v>
      </c>
      <c r="Y223" s="22"/>
      <c r="Z223" s="18"/>
      <c r="AA223" s="16"/>
    </row>
    <row r="224" spans="1:27" x14ac:dyDescent="0.25">
      <c r="A224" s="31" t="s">
        <v>269</v>
      </c>
      <c r="B224" s="31" t="s">
        <v>341</v>
      </c>
      <c r="C224" s="31"/>
      <c r="D224" s="34"/>
      <c r="E224" s="34"/>
      <c r="F224" s="34"/>
      <c r="G224" s="16">
        <f>COUNT(C224:F224)</f>
        <v>0</v>
      </c>
      <c r="H224" s="34"/>
      <c r="I224" s="34"/>
      <c r="J224" s="34"/>
      <c r="K224" s="34"/>
      <c r="L224" s="16">
        <f>COUNT(H224:K224)</f>
        <v>0</v>
      </c>
      <c r="M224" s="31"/>
      <c r="N224" s="34"/>
      <c r="O224" s="31"/>
      <c r="P224" s="34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6" t="s">
        <v>372</v>
      </c>
      <c r="Y224" s="22"/>
      <c r="Z224" s="22"/>
      <c r="AA224" s="16"/>
    </row>
    <row r="225" spans="1:32" x14ac:dyDescent="0.25">
      <c r="A225" s="44" t="s">
        <v>325</v>
      </c>
      <c r="B225" s="44" t="s">
        <v>187</v>
      </c>
      <c r="C225" s="44">
        <v>8</v>
      </c>
      <c r="D225" s="38">
        <v>29</v>
      </c>
      <c r="E225" s="30">
        <v>25</v>
      </c>
      <c r="F225" s="31"/>
      <c r="G225" s="31"/>
      <c r="H225" s="34"/>
      <c r="I225" s="34"/>
      <c r="J225" s="16">
        <f t="shared" ref="J225:J265" si="51">COUNT(F225:I225)</f>
        <v>0</v>
      </c>
      <c r="K225" s="34"/>
      <c r="L225" s="34"/>
      <c r="M225" s="34"/>
      <c r="N225" s="34"/>
      <c r="O225" s="16">
        <f t="shared" ref="O225:O265" si="52">COUNT(K225:N225)</f>
        <v>0</v>
      </c>
      <c r="P225" s="31"/>
      <c r="Q225" s="31"/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44" t="s">
        <v>140</v>
      </c>
      <c r="B226" s="44" t="s">
        <v>23</v>
      </c>
      <c r="C226" s="44">
        <v>6</v>
      </c>
      <c r="D226" s="38">
        <v>40</v>
      </c>
      <c r="E226" s="30">
        <v>29</v>
      </c>
      <c r="F226" s="31"/>
      <c r="G226" s="31"/>
      <c r="H226" s="34"/>
      <c r="I226" s="34"/>
      <c r="J226" s="16">
        <f t="shared" si="51"/>
        <v>0</v>
      </c>
      <c r="K226" s="34"/>
      <c r="L226" s="34"/>
      <c r="M226" s="34"/>
      <c r="N226" s="34"/>
      <c r="O226" s="16">
        <f t="shared" si="52"/>
        <v>0</v>
      </c>
      <c r="P226" s="31"/>
      <c r="Q226" s="31"/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6" t="s">
        <v>116</v>
      </c>
      <c r="AB226" s="15"/>
      <c r="AC226" s="22"/>
      <c r="AD226" s="16"/>
      <c r="AE226" s="18"/>
      <c r="AF226" s="16"/>
    </row>
    <row r="227" spans="1:32" x14ac:dyDescent="0.25">
      <c r="A227" s="31" t="s">
        <v>469</v>
      </c>
      <c r="B227" s="31" t="s">
        <v>470</v>
      </c>
      <c r="C227" s="44">
        <v>8</v>
      </c>
      <c r="D227" s="38">
        <v>29</v>
      </c>
      <c r="E227" s="30">
        <v>25</v>
      </c>
      <c r="F227" s="35"/>
      <c r="G227" s="34"/>
      <c r="H227" s="34"/>
      <c r="I227" s="34"/>
      <c r="J227" s="16">
        <f t="shared" si="51"/>
        <v>0</v>
      </c>
      <c r="K227" s="34"/>
      <c r="L227" s="34"/>
      <c r="M227" s="34"/>
      <c r="N227" s="34"/>
      <c r="O227" s="16">
        <f t="shared" si="52"/>
        <v>0</v>
      </c>
      <c r="P227" s="35"/>
      <c r="Q227" s="34"/>
      <c r="R227" s="35"/>
      <c r="S227" s="34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33"/>
      <c r="AC227" s="22"/>
      <c r="AD227" s="34"/>
      <c r="AE227" s="18"/>
      <c r="AF227" s="16"/>
    </row>
    <row r="228" spans="1:32" x14ac:dyDescent="0.25">
      <c r="A228" s="44" t="s">
        <v>235</v>
      </c>
      <c r="B228" s="44" t="s">
        <v>236</v>
      </c>
      <c r="C228" s="44">
        <v>6</v>
      </c>
      <c r="D228" s="38">
        <v>40</v>
      </c>
      <c r="E228" s="30">
        <v>29</v>
      </c>
      <c r="F228" s="34"/>
      <c r="G228" s="34"/>
      <c r="H228" s="34"/>
      <c r="I228" s="34"/>
      <c r="J228" s="16">
        <f t="shared" si="51"/>
        <v>0</v>
      </c>
      <c r="K228" s="34"/>
      <c r="L228" s="34"/>
      <c r="M228" s="34"/>
      <c r="N228" s="34"/>
      <c r="O228" s="16">
        <f t="shared" si="52"/>
        <v>0</v>
      </c>
      <c r="P228" s="34"/>
      <c r="Q228" s="34"/>
      <c r="R228" s="34"/>
      <c r="S228" s="34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34"/>
      <c r="AE228" s="18"/>
      <c r="AF228" s="16"/>
    </row>
    <row r="229" spans="1:32" x14ac:dyDescent="0.25">
      <c r="A229" s="35" t="s">
        <v>468</v>
      </c>
      <c r="B229" s="35" t="s">
        <v>190</v>
      </c>
      <c r="C229" s="35">
        <v>8</v>
      </c>
      <c r="D229" s="38">
        <v>29</v>
      </c>
      <c r="E229" s="30">
        <v>25</v>
      </c>
      <c r="F229" s="31"/>
      <c r="G229" s="34"/>
      <c r="H229" s="34"/>
      <c r="I229" s="34"/>
      <c r="J229" s="16">
        <f t="shared" si="51"/>
        <v>0</v>
      </c>
      <c r="K229" s="34"/>
      <c r="L229" s="34"/>
      <c r="M229" s="34"/>
      <c r="N229" s="34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6" t="s">
        <v>116</v>
      </c>
      <c r="AB229" s="15"/>
      <c r="AC229" s="22"/>
      <c r="AD229" s="34"/>
    </row>
    <row r="230" spans="1:32" x14ac:dyDescent="0.25">
      <c r="A230" s="44" t="s">
        <v>476</v>
      </c>
      <c r="B230" s="44" t="s">
        <v>213</v>
      </c>
      <c r="C230" s="44">
        <v>8</v>
      </c>
      <c r="D230" s="38">
        <v>29</v>
      </c>
      <c r="E230" s="30">
        <v>25</v>
      </c>
      <c r="F230" s="35"/>
      <c r="G230" s="35"/>
      <c r="H230" s="35"/>
      <c r="I230" s="35"/>
      <c r="J230" s="16">
        <f t="shared" si="51"/>
        <v>0</v>
      </c>
      <c r="K230" s="35"/>
      <c r="L230" s="34"/>
      <c r="M230" s="34"/>
      <c r="N230" s="35"/>
      <c r="O230" s="16">
        <f t="shared" si="52"/>
        <v>0</v>
      </c>
      <c r="P230" s="35"/>
      <c r="Q230" s="35"/>
      <c r="R230" s="35"/>
      <c r="S230" s="35"/>
      <c r="T230" s="32"/>
      <c r="X230" s="16">
        <f t="shared" si="53"/>
        <v>0</v>
      </c>
      <c r="Y230" s="18"/>
      <c r="Z230" s="21">
        <f t="shared" si="54"/>
        <v>0</v>
      </c>
      <c r="AA230" s="36" t="s">
        <v>116</v>
      </c>
      <c r="AB230" s="15"/>
      <c r="AC230" s="18"/>
      <c r="AD230" s="34"/>
    </row>
    <row r="231" spans="1:32" x14ac:dyDescent="0.25">
      <c r="A231" s="31" t="s">
        <v>76</v>
      </c>
      <c r="B231" s="31" t="s">
        <v>77</v>
      </c>
      <c r="C231" s="31">
        <v>8</v>
      </c>
      <c r="D231" s="39">
        <v>29</v>
      </c>
      <c r="E231" s="3">
        <v>25</v>
      </c>
      <c r="F231" s="31"/>
      <c r="G231" s="35"/>
      <c r="H231" s="35"/>
      <c r="I231" s="34"/>
      <c r="J231" s="16">
        <f t="shared" si="51"/>
        <v>0</v>
      </c>
      <c r="K231" s="34"/>
      <c r="L231" s="34"/>
      <c r="M231" s="34"/>
      <c r="N231" s="34"/>
      <c r="O231" s="16">
        <f t="shared" si="52"/>
        <v>0</v>
      </c>
      <c r="P231" s="31"/>
      <c r="Q231" s="31"/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6" t="s">
        <v>116</v>
      </c>
      <c r="AB231" s="15"/>
      <c r="AC231" s="22"/>
      <c r="AD231" s="34"/>
    </row>
    <row r="232" spans="1:32" x14ac:dyDescent="0.25">
      <c r="A232" s="44" t="s">
        <v>3</v>
      </c>
      <c r="B232" s="44" t="s">
        <v>4</v>
      </c>
      <c r="C232" s="44">
        <v>6</v>
      </c>
      <c r="D232" s="38">
        <v>40</v>
      </c>
      <c r="E232" s="30">
        <v>29</v>
      </c>
      <c r="F232" s="34"/>
      <c r="G232" s="34"/>
      <c r="H232" s="34"/>
      <c r="I232" s="34"/>
      <c r="J232" s="16">
        <f t="shared" si="51"/>
        <v>0</v>
      </c>
      <c r="K232" s="34"/>
      <c r="L232" s="34"/>
      <c r="M232" s="34"/>
      <c r="N232" s="34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6" t="s">
        <v>116</v>
      </c>
      <c r="AB232" s="15"/>
      <c r="AC232" s="22"/>
      <c r="AD232" s="34"/>
    </row>
    <row r="233" spans="1:32" x14ac:dyDescent="0.25">
      <c r="A233" s="44" t="s">
        <v>346</v>
      </c>
      <c r="B233" s="44" t="s">
        <v>359</v>
      </c>
      <c r="C233" s="44">
        <v>8</v>
      </c>
      <c r="D233" s="38">
        <v>29</v>
      </c>
      <c r="E233" s="30">
        <v>25</v>
      </c>
      <c r="F233" s="31"/>
      <c r="G233" s="31"/>
      <c r="H233" s="31"/>
      <c r="I233" s="31"/>
      <c r="J233" s="16">
        <f t="shared" si="51"/>
        <v>0</v>
      </c>
      <c r="K233" s="34"/>
      <c r="L233" s="34"/>
      <c r="M233" s="34"/>
      <c r="N233" s="34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6" t="s">
        <v>116</v>
      </c>
      <c r="AB233" s="15"/>
      <c r="AC233" s="22"/>
      <c r="AD233" s="16"/>
    </row>
    <row r="234" spans="1:32" x14ac:dyDescent="0.25">
      <c r="A234" s="31" t="s">
        <v>457</v>
      </c>
      <c r="B234" s="31" t="s">
        <v>458</v>
      </c>
      <c r="C234" s="35">
        <v>8</v>
      </c>
      <c r="D234" s="38">
        <v>29</v>
      </c>
      <c r="E234" s="30">
        <v>25</v>
      </c>
      <c r="F234" s="31"/>
      <c r="G234" s="31"/>
      <c r="H234" s="31"/>
      <c r="I234" s="31"/>
      <c r="J234" s="16">
        <f t="shared" si="51"/>
        <v>0</v>
      </c>
      <c r="K234" s="34"/>
      <c r="L234" s="34"/>
      <c r="M234" s="34"/>
      <c r="N234" s="34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6" t="s">
        <v>116</v>
      </c>
      <c r="AB234" s="15"/>
      <c r="AC234" s="22"/>
      <c r="AD234" s="16"/>
    </row>
    <row r="235" spans="1:32" x14ac:dyDescent="0.25">
      <c r="A235" s="44" t="s">
        <v>7</v>
      </c>
      <c r="B235" s="44" t="s">
        <v>8</v>
      </c>
      <c r="C235" s="44">
        <v>5</v>
      </c>
      <c r="D235" s="38">
        <v>47</v>
      </c>
      <c r="E235" s="30">
        <v>32</v>
      </c>
      <c r="F235" s="35"/>
      <c r="G235" s="34"/>
      <c r="H235" s="34"/>
      <c r="I235" s="34"/>
      <c r="J235" s="16">
        <f t="shared" si="51"/>
        <v>0</v>
      </c>
      <c r="K235" s="34"/>
      <c r="L235" s="34"/>
      <c r="M235" s="34"/>
      <c r="N235" s="34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6" t="s">
        <v>116</v>
      </c>
      <c r="AB235" s="22"/>
    </row>
    <row r="236" spans="1:32" x14ac:dyDescent="0.25">
      <c r="A236" s="35" t="s">
        <v>49</v>
      </c>
      <c r="B236" s="35" t="s">
        <v>463</v>
      </c>
      <c r="C236" s="35">
        <v>8</v>
      </c>
      <c r="D236" s="38">
        <v>29</v>
      </c>
      <c r="E236" s="30">
        <v>25</v>
      </c>
      <c r="F236" s="34"/>
      <c r="G236" s="34"/>
      <c r="H236" s="34"/>
      <c r="I236" s="34"/>
      <c r="J236" s="16">
        <f t="shared" si="51"/>
        <v>0</v>
      </c>
      <c r="K236" s="35"/>
      <c r="L236" s="34"/>
      <c r="M236" s="34"/>
      <c r="N236" s="34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6" t="s">
        <v>116</v>
      </c>
      <c r="AB236" s="22"/>
    </row>
    <row r="237" spans="1:32" x14ac:dyDescent="0.25">
      <c r="A237" s="44" t="s">
        <v>85</v>
      </c>
      <c r="B237" s="44" t="s">
        <v>347</v>
      </c>
      <c r="C237" s="44">
        <v>8</v>
      </c>
      <c r="D237" s="38">
        <v>29</v>
      </c>
      <c r="E237" s="30">
        <v>25</v>
      </c>
      <c r="F237" s="35"/>
      <c r="G237" s="35"/>
      <c r="H237" s="35"/>
      <c r="I237" s="35"/>
      <c r="J237" s="16">
        <f t="shared" si="51"/>
        <v>0</v>
      </c>
      <c r="K237" s="34"/>
      <c r="L237" s="34"/>
      <c r="M237" s="34"/>
      <c r="N237" s="34"/>
      <c r="O237" s="16">
        <f t="shared" si="52"/>
        <v>0</v>
      </c>
      <c r="P237" s="32"/>
      <c r="Q237" s="32"/>
      <c r="R237" s="32"/>
      <c r="S237" s="32"/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6" t="s">
        <v>116</v>
      </c>
      <c r="AB237" s="8"/>
    </row>
    <row r="238" spans="1:32" x14ac:dyDescent="0.25">
      <c r="A238" s="44" t="s">
        <v>229</v>
      </c>
      <c r="B238" s="44" t="s">
        <v>382</v>
      </c>
      <c r="C238" s="44">
        <v>8</v>
      </c>
      <c r="D238" s="38">
        <v>29</v>
      </c>
      <c r="E238" s="30">
        <v>25</v>
      </c>
      <c r="F238" s="35"/>
      <c r="G238" s="35"/>
      <c r="H238" s="35"/>
      <c r="I238" s="34"/>
      <c r="J238" s="16">
        <f t="shared" si="51"/>
        <v>0</v>
      </c>
      <c r="K238" s="35"/>
      <c r="L238" s="34"/>
      <c r="M238" s="34"/>
      <c r="N238" s="34"/>
      <c r="O238" s="16">
        <f t="shared" si="52"/>
        <v>0</v>
      </c>
      <c r="P238" s="32"/>
      <c r="Q238" s="32"/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172</v>
      </c>
      <c r="AB238" s="15"/>
    </row>
    <row r="239" spans="1:32" x14ac:dyDescent="0.25">
      <c r="A239" s="44" t="s">
        <v>14</v>
      </c>
      <c r="B239" s="44" t="s">
        <v>400</v>
      </c>
      <c r="C239" s="44">
        <v>8</v>
      </c>
      <c r="D239" s="38">
        <v>29</v>
      </c>
      <c r="E239" s="30">
        <v>25</v>
      </c>
      <c r="F239" s="34"/>
      <c r="G239" s="34"/>
      <c r="H239" s="34"/>
      <c r="I239" s="34"/>
      <c r="J239" s="16">
        <f t="shared" si="51"/>
        <v>0</v>
      </c>
      <c r="K239" s="34"/>
      <c r="L239" s="34"/>
      <c r="M239" s="34"/>
      <c r="N239" s="34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44" t="s">
        <v>398</v>
      </c>
      <c r="B240" s="44" t="s">
        <v>400</v>
      </c>
      <c r="C240" s="44">
        <v>8</v>
      </c>
      <c r="D240" s="38">
        <v>29</v>
      </c>
      <c r="E240" s="30">
        <v>25</v>
      </c>
      <c r="F240" s="35"/>
      <c r="G240" s="35"/>
      <c r="H240" s="35"/>
      <c r="I240" s="35"/>
      <c r="J240" s="16">
        <f t="shared" si="51"/>
        <v>0</v>
      </c>
      <c r="K240" s="35"/>
      <c r="L240" s="31"/>
      <c r="M240" s="34"/>
      <c r="N240" s="34"/>
      <c r="O240" s="16">
        <f t="shared" si="52"/>
        <v>0</v>
      </c>
      <c r="P240" s="32"/>
      <c r="Q240" s="32"/>
      <c r="R240" s="32"/>
      <c r="S240" s="32"/>
      <c r="T240" s="32"/>
      <c r="U240" s="32"/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34"/>
      <c r="AE240" s="18"/>
    </row>
    <row r="241" spans="1:33" x14ac:dyDescent="0.25">
      <c r="A241" s="44" t="s">
        <v>198</v>
      </c>
      <c r="B241" s="44" t="s">
        <v>199</v>
      </c>
      <c r="C241" s="44">
        <v>7</v>
      </c>
      <c r="D241" s="38">
        <v>34</v>
      </c>
      <c r="E241" s="30">
        <v>27</v>
      </c>
      <c r="F241" s="35"/>
      <c r="G241" s="35"/>
      <c r="H241" s="35"/>
      <c r="I241" s="35"/>
      <c r="J241" s="16">
        <f t="shared" si="51"/>
        <v>0</v>
      </c>
      <c r="K241" s="31"/>
      <c r="L241" s="34"/>
      <c r="M241" s="34"/>
      <c r="N241" s="34"/>
      <c r="O241" s="16">
        <f t="shared" si="52"/>
        <v>0</v>
      </c>
      <c r="P241" s="35"/>
      <c r="Q241" s="35"/>
      <c r="R241" s="35"/>
      <c r="S241" s="35"/>
      <c r="T241" s="35"/>
      <c r="U241" s="35"/>
      <c r="V241" s="35"/>
      <c r="W241" s="35"/>
      <c r="X241" s="16">
        <f t="shared" si="53"/>
        <v>0</v>
      </c>
      <c r="Y241" s="18"/>
      <c r="Z241" s="21">
        <f t="shared" si="54"/>
        <v>0</v>
      </c>
      <c r="AA241" s="36" t="s">
        <v>116</v>
      </c>
      <c r="AB241" s="15"/>
      <c r="AC241" s="15"/>
      <c r="AD241" s="34"/>
    </row>
    <row r="242" spans="1:33" x14ac:dyDescent="0.25">
      <c r="A242" s="44" t="s">
        <v>441</v>
      </c>
      <c r="B242" s="31" t="s">
        <v>430</v>
      </c>
      <c r="C242" s="44">
        <v>8</v>
      </c>
      <c r="D242" s="38">
        <v>29</v>
      </c>
      <c r="E242" s="30">
        <v>25</v>
      </c>
      <c r="F242" s="31"/>
      <c r="G242" s="31"/>
      <c r="H242" s="31"/>
      <c r="I242" s="34"/>
      <c r="J242" s="16">
        <f t="shared" si="51"/>
        <v>0</v>
      </c>
      <c r="K242" s="34"/>
      <c r="L242" s="34"/>
      <c r="M242" s="34"/>
      <c r="N242" s="34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34"/>
      <c r="AE242" s="16"/>
      <c r="AF242" s="16"/>
      <c r="AG242" s="16"/>
    </row>
    <row r="243" spans="1:33" x14ac:dyDescent="0.25">
      <c r="A243" s="44" t="s">
        <v>379</v>
      </c>
      <c r="B243" s="44" t="s">
        <v>430</v>
      </c>
      <c r="C243" s="44">
        <v>8</v>
      </c>
      <c r="D243" s="38">
        <v>29</v>
      </c>
      <c r="E243" s="30">
        <v>25</v>
      </c>
      <c r="F243" s="34"/>
      <c r="G243" s="34"/>
      <c r="H243" s="34"/>
      <c r="I243" s="34"/>
      <c r="J243" s="16">
        <f t="shared" si="51"/>
        <v>0</v>
      </c>
      <c r="K243" s="34"/>
      <c r="L243" s="34"/>
      <c r="M243" s="34"/>
      <c r="N243" s="34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34"/>
      <c r="AE243" s="18"/>
      <c r="AF243" s="16"/>
      <c r="AG243" s="16"/>
    </row>
    <row r="244" spans="1:33" x14ac:dyDescent="0.25">
      <c r="A244" s="44" t="s">
        <v>429</v>
      </c>
      <c r="B244" s="44" t="s">
        <v>430</v>
      </c>
      <c r="C244" s="44">
        <v>8</v>
      </c>
      <c r="D244" s="38">
        <v>29</v>
      </c>
      <c r="E244" s="30">
        <v>25</v>
      </c>
      <c r="F244" s="34"/>
      <c r="G244" s="34"/>
      <c r="H244" s="34"/>
      <c r="I244" s="34"/>
      <c r="J244" s="16">
        <f t="shared" si="51"/>
        <v>0</v>
      </c>
      <c r="K244" s="34"/>
      <c r="L244" s="34"/>
      <c r="M244" s="34"/>
      <c r="N244" s="34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34"/>
      <c r="AE244" s="18"/>
      <c r="AF244" s="16"/>
      <c r="AG244" s="16"/>
    </row>
    <row r="245" spans="1:33" x14ac:dyDescent="0.25">
      <c r="A245" s="44" t="s">
        <v>45</v>
      </c>
      <c r="B245" s="44" t="s">
        <v>125</v>
      </c>
      <c r="C245" s="44">
        <v>8</v>
      </c>
      <c r="D245" s="38">
        <v>29</v>
      </c>
      <c r="E245" s="30">
        <v>25</v>
      </c>
      <c r="F245" s="31"/>
      <c r="G245" s="31"/>
      <c r="H245" s="34"/>
      <c r="I245" s="34"/>
      <c r="J245" s="16">
        <f t="shared" si="51"/>
        <v>0</v>
      </c>
      <c r="K245" s="34"/>
      <c r="L245" s="34"/>
      <c r="M245" s="34"/>
      <c r="N245" s="34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6" t="s">
        <v>116</v>
      </c>
      <c r="AB245" s="15"/>
      <c r="AC245" s="18"/>
      <c r="AD245" s="34"/>
      <c r="AE245" s="18"/>
      <c r="AF245" s="16"/>
      <c r="AG245" s="16"/>
    </row>
    <row r="246" spans="1:33" x14ac:dyDescent="0.25">
      <c r="A246" s="44" t="s">
        <v>288</v>
      </c>
      <c r="B246" s="44" t="s">
        <v>193</v>
      </c>
      <c r="C246" s="44">
        <v>8</v>
      </c>
      <c r="D246" s="38">
        <v>29</v>
      </c>
      <c r="E246" s="30">
        <v>25</v>
      </c>
      <c r="F246" s="34"/>
      <c r="G246" s="34"/>
      <c r="H246" s="34"/>
      <c r="I246" s="34"/>
      <c r="J246" s="16">
        <f t="shared" si="51"/>
        <v>0</v>
      </c>
      <c r="K246" s="34"/>
      <c r="L246" s="34"/>
      <c r="M246" s="34"/>
      <c r="N246" s="34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6" t="s">
        <v>116</v>
      </c>
      <c r="AB246" s="22"/>
      <c r="AC246" s="15"/>
      <c r="AD246" s="34"/>
      <c r="AE246" s="18"/>
      <c r="AF246" s="16"/>
      <c r="AG246" s="16"/>
    </row>
    <row r="247" spans="1:33" x14ac:dyDescent="0.25">
      <c r="A247" s="44" t="s">
        <v>377</v>
      </c>
      <c r="B247" s="44" t="s">
        <v>378</v>
      </c>
      <c r="C247" s="44">
        <v>8</v>
      </c>
      <c r="D247" s="38">
        <v>29</v>
      </c>
      <c r="E247" s="30">
        <v>25</v>
      </c>
      <c r="F247" s="34"/>
      <c r="G247" s="34"/>
      <c r="H247" s="34"/>
      <c r="I247" s="34"/>
      <c r="J247" s="16">
        <f t="shared" si="51"/>
        <v>0</v>
      </c>
      <c r="K247" s="34"/>
      <c r="L247" s="34"/>
      <c r="M247" s="34"/>
      <c r="N247" s="34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44" t="s">
        <v>386</v>
      </c>
      <c r="B248" s="44" t="s">
        <v>378</v>
      </c>
      <c r="C248" s="44">
        <v>8</v>
      </c>
      <c r="D248" s="38">
        <v>29</v>
      </c>
      <c r="E248" s="30">
        <v>25</v>
      </c>
      <c r="F248" s="34"/>
      <c r="G248" s="34"/>
      <c r="H248" s="34"/>
      <c r="I248" s="34"/>
      <c r="J248" s="16">
        <f t="shared" si="51"/>
        <v>0</v>
      </c>
      <c r="K248" s="34"/>
      <c r="L248" s="34"/>
      <c r="M248" s="34"/>
      <c r="N248" s="34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44" t="s">
        <v>80</v>
      </c>
      <c r="B249" s="44" t="s">
        <v>81</v>
      </c>
      <c r="C249" s="44">
        <v>6</v>
      </c>
      <c r="D249" s="38">
        <v>40</v>
      </c>
      <c r="E249" s="30">
        <v>29</v>
      </c>
      <c r="F249" s="35"/>
      <c r="G249" s="35"/>
      <c r="H249" s="34"/>
      <c r="I249" s="34"/>
      <c r="J249" s="16">
        <f t="shared" si="51"/>
        <v>0</v>
      </c>
      <c r="K249" s="34"/>
      <c r="L249" s="34"/>
      <c r="M249" s="34"/>
      <c r="N249" s="34"/>
      <c r="O249" s="16">
        <f t="shared" si="52"/>
        <v>0</v>
      </c>
      <c r="P249" s="35"/>
      <c r="Q249" s="35"/>
      <c r="R249" s="35"/>
      <c r="S249" s="35"/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6" t="s">
        <v>116</v>
      </c>
      <c r="AB249" s="22"/>
      <c r="AC249" s="18"/>
      <c r="AD249" s="16"/>
    </row>
    <row r="250" spans="1:33" x14ac:dyDescent="0.25">
      <c r="A250" s="44" t="s">
        <v>36</v>
      </c>
      <c r="B250" s="44" t="s">
        <v>299</v>
      </c>
      <c r="C250" s="44">
        <v>7</v>
      </c>
      <c r="D250" s="38">
        <v>34</v>
      </c>
      <c r="E250" s="30">
        <v>27</v>
      </c>
      <c r="F250" s="35"/>
      <c r="G250" s="35"/>
      <c r="H250" s="34"/>
      <c r="I250" s="34"/>
      <c r="J250" s="16">
        <f t="shared" si="51"/>
        <v>0</v>
      </c>
      <c r="K250" s="34"/>
      <c r="L250" s="34"/>
      <c r="M250" s="34"/>
      <c r="N250" s="34"/>
      <c r="O250" s="16">
        <f t="shared" si="52"/>
        <v>0</v>
      </c>
      <c r="P250" s="35"/>
      <c r="Q250" s="35"/>
      <c r="R250" s="35"/>
      <c r="S250" s="35"/>
      <c r="T250" s="32"/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6" t="s">
        <v>116</v>
      </c>
      <c r="AB250" s="33"/>
      <c r="AC250" s="18"/>
      <c r="AD250" s="16"/>
    </row>
    <row r="251" spans="1:33" x14ac:dyDescent="0.25">
      <c r="A251" s="44" t="s">
        <v>95</v>
      </c>
      <c r="B251" s="44" t="s">
        <v>428</v>
      </c>
      <c r="C251" s="44">
        <v>8</v>
      </c>
      <c r="D251" s="38">
        <v>29</v>
      </c>
      <c r="E251" s="30">
        <v>25</v>
      </c>
      <c r="F251" s="31"/>
      <c r="G251" s="31"/>
      <c r="H251" s="34"/>
      <c r="I251" s="34"/>
      <c r="J251" s="16">
        <f t="shared" si="51"/>
        <v>0</v>
      </c>
      <c r="K251" s="31"/>
      <c r="L251" s="31"/>
      <c r="M251" s="34"/>
      <c r="N251" s="31"/>
      <c r="O251" s="16">
        <f t="shared" si="52"/>
        <v>0</v>
      </c>
      <c r="P251" s="31"/>
      <c r="Q251" s="31"/>
      <c r="R251" s="31"/>
      <c r="S251" s="31"/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44" t="s">
        <v>145</v>
      </c>
      <c r="B252" s="44" t="s">
        <v>146</v>
      </c>
      <c r="C252" s="44">
        <v>6</v>
      </c>
      <c r="D252" s="38">
        <v>40</v>
      </c>
      <c r="E252" s="30">
        <v>29</v>
      </c>
      <c r="F252" s="35"/>
      <c r="G252" s="35"/>
      <c r="H252" s="35"/>
      <c r="I252" s="34"/>
      <c r="J252" s="16">
        <f t="shared" si="51"/>
        <v>0</v>
      </c>
      <c r="K252" s="34"/>
      <c r="L252" s="34"/>
      <c r="M252" s="34"/>
      <c r="N252" s="34"/>
      <c r="O252" s="16">
        <f t="shared" si="52"/>
        <v>0</v>
      </c>
      <c r="P252" s="35"/>
      <c r="Q252" s="35"/>
      <c r="R252" s="35"/>
      <c r="S252" s="35"/>
      <c r="T252" s="35"/>
      <c r="U252" s="35"/>
      <c r="V252" s="16"/>
      <c r="W252" s="16"/>
      <c r="X252" s="16">
        <f t="shared" si="53"/>
        <v>0</v>
      </c>
      <c r="Y252" s="18"/>
      <c r="Z252" s="21">
        <f t="shared" si="54"/>
        <v>0</v>
      </c>
      <c r="AA252" s="36" t="s">
        <v>116</v>
      </c>
    </row>
    <row r="253" spans="1:33" x14ac:dyDescent="0.25">
      <c r="A253" s="44" t="s">
        <v>28</v>
      </c>
      <c r="B253" s="44" t="s">
        <v>383</v>
      </c>
      <c r="C253" s="44">
        <v>8</v>
      </c>
      <c r="D253" s="38">
        <v>29</v>
      </c>
      <c r="E253" s="30">
        <v>25</v>
      </c>
      <c r="F253" s="35"/>
      <c r="G253" s="34"/>
      <c r="H253" s="34"/>
      <c r="I253" s="34"/>
      <c r="J253" s="16">
        <f t="shared" si="51"/>
        <v>0</v>
      </c>
      <c r="K253" s="34"/>
      <c r="L253" s="34"/>
      <c r="M253" s="34"/>
      <c r="N253" s="34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6" t="s">
        <v>116</v>
      </c>
      <c r="AB253" s="15"/>
      <c r="AC253" s="18"/>
    </row>
    <row r="254" spans="1:33" x14ac:dyDescent="0.25">
      <c r="A254" s="35" t="s">
        <v>67</v>
      </c>
      <c r="B254" s="35" t="s">
        <v>478</v>
      </c>
      <c r="C254" s="44"/>
      <c r="D254" s="38"/>
      <c r="E254" s="30"/>
      <c r="F254" s="35"/>
      <c r="G254" s="34"/>
      <c r="H254" s="34"/>
      <c r="I254" s="34"/>
      <c r="J254" s="16">
        <f t="shared" si="51"/>
        <v>0</v>
      </c>
      <c r="K254" s="34"/>
      <c r="L254" s="34"/>
      <c r="M254" s="34"/>
      <c r="N254" s="34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s="32" t="s">
        <v>116</v>
      </c>
      <c r="AB254" s="15"/>
      <c r="AC254" s="18"/>
    </row>
    <row r="255" spans="1:33" x14ac:dyDescent="0.25">
      <c r="A255" s="44" t="s">
        <v>408</v>
      </c>
      <c r="B255" s="44" t="s">
        <v>88</v>
      </c>
      <c r="C255" s="44">
        <v>8</v>
      </c>
      <c r="D255" s="38">
        <v>29</v>
      </c>
      <c r="E255" s="30">
        <v>25</v>
      </c>
      <c r="F255" s="31"/>
      <c r="G255" s="31"/>
      <c r="H255" s="31"/>
      <c r="I255" s="34"/>
      <c r="J255" s="16">
        <f t="shared" si="51"/>
        <v>0</v>
      </c>
      <c r="K255" s="34"/>
      <c r="L255" s="34"/>
      <c r="M255" s="34"/>
      <c r="N255" s="34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s="31" t="s">
        <v>49</v>
      </c>
      <c r="B256" s="31" t="s">
        <v>50</v>
      </c>
      <c r="C256" s="31">
        <v>6</v>
      </c>
      <c r="D256" s="38">
        <v>40</v>
      </c>
      <c r="E256" s="30">
        <v>29</v>
      </c>
      <c r="F256" s="31"/>
      <c r="G256" s="31"/>
      <c r="H256" s="34"/>
      <c r="I256" s="34"/>
      <c r="J256" s="16">
        <f t="shared" si="51"/>
        <v>0</v>
      </c>
      <c r="K256" s="31"/>
      <c r="L256" s="34"/>
      <c r="M256" s="34"/>
      <c r="N256" s="34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34"/>
      <c r="AE256" s="18"/>
    </row>
    <row r="257" spans="1:32" x14ac:dyDescent="0.25">
      <c r="A257" s="31" t="s">
        <v>472</v>
      </c>
      <c r="B257" s="31" t="s">
        <v>473</v>
      </c>
      <c r="C257" s="31"/>
      <c r="D257" s="38"/>
      <c r="E257" s="30"/>
      <c r="F257" s="31"/>
      <c r="G257" s="31"/>
      <c r="H257" s="34"/>
      <c r="I257" s="34"/>
      <c r="J257" s="16">
        <f t="shared" si="51"/>
        <v>0</v>
      </c>
      <c r="K257" s="31"/>
      <c r="L257" s="34"/>
      <c r="M257" s="34"/>
      <c r="N257" s="34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34"/>
      <c r="AE257" s="18"/>
    </row>
    <row r="258" spans="1:32" x14ac:dyDescent="0.25">
      <c r="A258" s="44" t="s">
        <v>22</v>
      </c>
      <c r="B258" s="44" t="s">
        <v>293</v>
      </c>
      <c r="C258" s="44">
        <v>8</v>
      </c>
      <c r="D258" s="38">
        <v>29</v>
      </c>
      <c r="E258" s="30">
        <v>25</v>
      </c>
      <c r="F258" s="35"/>
      <c r="G258" s="35"/>
      <c r="H258" s="34"/>
      <c r="I258" s="34"/>
      <c r="J258" s="16">
        <f t="shared" si="51"/>
        <v>0</v>
      </c>
      <c r="K258" s="31"/>
      <c r="L258" s="34"/>
      <c r="M258" s="34"/>
      <c r="N258" s="34"/>
      <c r="O258" s="16">
        <f t="shared" si="52"/>
        <v>0</v>
      </c>
      <c r="P258" s="35"/>
      <c r="Q258" s="35"/>
      <c r="R258" s="16"/>
      <c r="S258" s="35"/>
      <c r="T258" s="35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6" t="s">
        <v>116</v>
      </c>
      <c r="AB258" s="33"/>
      <c r="AC258" s="18"/>
      <c r="AD258" s="34"/>
      <c r="AE258" s="18"/>
    </row>
    <row r="259" spans="1:32" x14ac:dyDescent="0.25">
      <c r="A259" s="44" t="s">
        <v>447</v>
      </c>
      <c r="B259" s="44" t="s">
        <v>448</v>
      </c>
      <c r="C259" s="44">
        <v>8</v>
      </c>
      <c r="D259" s="38">
        <v>29</v>
      </c>
      <c r="E259" s="30">
        <v>25</v>
      </c>
      <c r="F259" s="31"/>
      <c r="G259" s="31"/>
      <c r="H259" s="34"/>
      <c r="I259" s="34"/>
      <c r="J259" s="16">
        <f t="shared" si="51"/>
        <v>0</v>
      </c>
      <c r="K259" s="34"/>
      <c r="L259" s="34"/>
      <c r="M259" s="34"/>
      <c r="N259" s="35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34"/>
      <c r="AE259" s="18"/>
      <c r="AF259" s="16"/>
    </row>
    <row r="260" spans="1:32" x14ac:dyDescent="0.25">
      <c r="A260" s="31" t="s">
        <v>147</v>
      </c>
      <c r="B260" s="31" t="s">
        <v>33</v>
      </c>
      <c r="C260" s="31">
        <v>8</v>
      </c>
      <c r="D260" s="38">
        <v>29</v>
      </c>
      <c r="E260" s="30">
        <v>25</v>
      </c>
      <c r="F260" s="34"/>
      <c r="G260" s="34"/>
      <c r="H260" s="34"/>
      <c r="I260" s="34"/>
      <c r="J260" s="16">
        <f t="shared" si="51"/>
        <v>0</v>
      </c>
      <c r="K260" s="34"/>
      <c r="L260" s="34"/>
      <c r="M260" s="34"/>
      <c r="N260" s="34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6" t="s">
        <v>285</v>
      </c>
      <c r="AB260" s="15"/>
      <c r="AC260" s="22"/>
      <c r="AD260" s="34"/>
      <c r="AE260" s="18"/>
      <c r="AF260" s="16"/>
    </row>
    <row r="261" spans="1:32" x14ac:dyDescent="0.25">
      <c r="A261" s="31" t="s">
        <v>26</v>
      </c>
      <c r="B261" s="31" t="s">
        <v>27</v>
      </c>
      <c r="C261" s="31">
        <v>5</v>
      </c>
      <c r="D261" s="38">
        <v>47</v>
      </c>
      <c r="E261" s="30">
        <v>32</v>
      </c>
      <c r="F261" s="35"/>
      <c r="G261" s="35"/>
      <c r="H261" s="31"/>
      <c r="I261" s="43"/>
      <c r="J261" s="16">
        <f t="shared" si="51"/>
        <v>0</v>
      </c>
      <c r="K261" s="34"/>
      <c r="L261" s="34"/>
      <c r="M261" s="34"/>
      <c r="N261" s="34"/>
      <c r="O261" s="16">
        <f t="shared" si="52"/>
        <v>0</v>
      </c>
      <c r="P261" s="35"/>
      <c r="Q261" s="35"/>
      <c r="R261" s="16"/>
      <c r="S261" s="32"/>
      <c r="T261" s="32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44" t="s">
        <v>170</v>
      </c>
      <c r="B262" s="44" t="s">
        <v>171</v>
      </c>
      <c r="C262" s="44">
        <v>8</v>
      </c>
      <c r="D262" s="38">
        <v>29</v>
      </c>
      <c r="E262" s="30">
        <v>25</v>
      </c>
      <c r="F262" s="31"/>
      <c r="G262" s="31"/>
      <c r="H262" s="31"/>
      <c r="I262" s="34"/>
      <c r="J262" s="16">
        <f t="shared" si="51"/>
        <v>0</v>
      </c>
      <c r="K262" s="31"/>
      <c r="L262" s="34"/>
      <c r="M262" s="34"/>
      <c r="N262" s="34"/>
      <c r="O262" s="16">
        <f t="shared" si="52"/>
        <v>0</v>
      </c>
      <c r="P262" s="31"/>
      <c r="Q262" s="31"/>
      <c r="R262" s="31"/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6" t="s">
        <v>116</v>
      </c>
      <c r="AB262" s="16"/>
      <c r="AC262" s="16"/>
      <c r="AD262" s="16"/>
      <c r="AE262" s="24"/>
      <c r="AF262" s="16"/>
    </row>
    <row r="263" spans="1:32" x14ac:dyDescent="0.25">
      <c r="A263" s="44" t="s">
        <v>28</v>
      </c>
      <c r="B263" s="44" t="s">
        <v>220</v>
      </c>
      <c r="C263" s="44">
        <v>6</v>
      </c>
      <c r="D263" s="38">
        <v>40</v>
      </c>
      <c r="E263" s="30">
        <v>29</v>
      </c>
      <c r="F263" s="31"/>
      <c r="G263" s="31"/>
      <c r="H263" s="31"/>
      <c r="I263" s="35"/>
      <c r="J263" s="16">
        <f t="shared" si="51"/>
        <v>0</v>
      </c>
      <c r="K263" s="31"/>
      <c r="L263" s="34"/>
      <c r="M263" s="34"/>
      <c r="N263" s="34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6" t="s">
        <v>116</v>
      </c>
      <c r="AB263" s="16"/>
      <c r="AC263" s="16"/>
      <c r="AD263" s="16"/>
      <c r="AE263" s="16"/>
      <c r="AF263" s="16"/>
    </row>
    <row r="264" spans="1:32" x14ac:dyDescent="0.25">
      <c r="A264" s="35" t="s">
        <v>459</v>
      </c>
      <c r="B264" s="35" t="s">
        <v>460</v>
      </c>
      <c r="C264" s="35">
        <v>8</v>
      </c>
      <c r="D264" s="38">
        <v>29</v>
      </c>
      <c r="E264" s="30">
        <v>25</v>
      </c>
      <c r="F264" s="35"/>
      <c r="G264" s="35"/>
      <c r="H264" s="31"/>
      <c r="I264" s="35"/>
      <c r="J264" s="16">
        <f t="shared" si="51"/>
        <v>0</v>
      </c>
      <c r="K264" s="31"/>
      <c r="L264" s="34"/>
      <c r="M264" s="34"/>
      <c r="N264" s="34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s="32" t="s">
        <v>116</v>
      </c>
      <c r="AB264" s="15"/>
      <c r="AC264" s="16"/>
      <c r="AD264" s="16"/>
      <c r="AE264" s="16"/>
      <c r="AF264" s="16"/>
    </row>
    <row r="265" spans="1:32" x14ac:dyDescent="0.25">
      <c r="A265" s="31" t="s">
        <v>259</v>
      </c>
      <c r="B265" s="31" t="s">
        <v>46</v>
      </c>
      <c r="C265" s="35">
        <v>8</v>
      </c>
      <c r="D265" s="38">
        <v>29</v>
      </c>
      <c r="E265" s="30">
        <v>25</v>
      </c>
      <c r="F265" s="35"/>
      <c r="G265" s="35"/>
      <c r="H265" s="31"/>
      <c r="I265" s="35"/>
      <c r="J265" s="16">
        <f t="shared" si="51"/>
        <v>0</v>
      </c>
      <c r="K265" s="31"/>
      <c r="L265" s="34"/>
      <c r="M265" s="34"/>
      <c r="N265" s="34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s="32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5 15 22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2021-11-13T19:36:21Z</cp:lastPrinted>
  <dcterms:created xsi:type="dcterms:W3CDTF">2012-03-12T15:50:40Z</dcterms:created>
  <dcterms:modified xsi:type="dcterms:W3CDTF">2022-05-17T17:09:01Z</dcterms:modified>
</cp:coreProperties>
</file>